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  <sheet name="Лист3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DR39" i="1"/>
  <c r="DQ39"/>
  <c r="DP39"/>
  <c r="DO39"/>
  <c r="DN39"/>
  <c r="DM39"/>
  <c r="DL39"/>
  <c r="DK39"/>
  <c r="DJ39"/>
  <c r="DI39"/>
  <c r="DH39"/>
  <c r="DG39"/>
  <c r="DF39"/>
  <c r="DE39"/>
  <c r="DD39"/>
  <c r="DC39"/>
  <c r="DB39"/>
  <c r="DA39"/>
  <c r="CZ39"/>
  <c r="CY39"/>
  <c r="CX39"/>
  <c r="CW39"/>
  <c r="CV39"/>
  <c r="DR31"/>
  <c r="DQ31"/>
  <c r="DP31"/>
  <c r="DO31"/>
  <c r="DN31"/>
  <c r="DM31"/>
  <c r="DL31"/>
  <c r="DK31"/>
  <c r="DJ31"/>
  <c r="DI31"/>
  <c r="DH31"/>
  <c r="DG31"/>
  <c r="DF31"/>
  <c r="DE31"/>
  <c r="DD31"/>
  <c r="DC31"/>
  <c r="DB31"/>
  <c r="DA31"/>
  <c r="CZ31"/>
  <c r="CY31"/>
  <c r="CX31"/>
  <c r="CW31"/>
  <c r="CV31"/>
  <c r="DR30"/>
  <c r="DQ30"/>
  <c r="DP30"/>
  <c r="DO30"/>
  <c r="DN30"/>
  <c r="DM30"/>
  <c r="DL30"/>
  <c r="DK30"/>
  <c r="DJ30"/>
  <c r="DI30"/>
  <c r="DH30"/>
  <c r="DG30"/>
  <c r="DF30"/>
  <c r="DE30"/>
  <c r="DD30"/>
  <c r="DC30"/>
  <c r="DB30"/>
  <c r="DA30"/>
  <c r="CZ30"/>
  <c r="CY30"/>
  <c r="CX30"/>
  <c r="CW30"/>
  <c r="CV30"/>
  <c r="DR23"/>
  <c r="DQ23"/>
  <c r="DP23"/>
  <c r="DO23"/>
  <c r="DN23"/>
  <c r="DM23"/>
  <c r="DL23"/>
  <c r="DK23"/>
  <c r="DJ23"/>
  <c r="DI23"/>
  <c r="DH23"/>
  <c r="DG23"/>
  <c r="DF23"/>
  <c r="DE23"/>
  <c r="DD23"/>
  <c r="DC23"/>
  <c r="DB23"/>
  <c r="DA23"/>
  <c r="CZ23"/>
  <c r="CY23"/>
  <c r="CX23"/>
  <c r="CW23"/>
  <c r="CV23"/>
  <c r="DR22"/>
  <c r="DQ22"/>
  <c r="DP22"/>
  <c r="DO22"/>
  <c r="DN22"/>
  <c r="DM22"/>
  <c r="DL22"/>
  <c r="DK22"/>
  <c r="DJ22"/>
  <c r="DI22"/>
  <c r="DH22"/>
  <c r="DG22"/>
  <c r="DF22"/>
  <c r="DE22"/>
  <c r="DD22"/>
  <c r="DC22"/>
  <c r="DB22"/>
  <c r="DA22"/>
  <c r="CZ22"/>
  <c r="CY22"/>
  <c r="CX22"/>
  <c r="CW22"/>
  <c r="CV22"/>
  <c r="DR15"/>
  <c r="DQ15"/>
  <c r="DP15"/>
  <c r="DO15"/>
  <c r="DN15"/>
  <c r="DM15"/>
  <c r="DL15"/>
  <c r="DK15"/>
  <c r="DJ15"/>
  <c r="DI15"/>
  <c r="DH15"/>
  <c r="DG15"/>
  <c r="DF15"/>
  <c r="DE15"/>
  <c r="DD15"/>
  <c r="DC15"/>
  <c r="DB15"/>
  <c r="DA15"/>
  <c r="CZ15"/>
  <c r="CY15"/>
  <c r="CX15"/>
  <c r="CW15"/>
  <c r="CV15"/>
  <c r="DR14"/>
  <c r="DQ14"/>
  <c r="DP14"/>
  <c r="DO14"/>
  <c r="DN14"/>
  <c r="DM14"/>
  <c r="DL14"/>
  <c r="DK14"/>
  <c r="DJ14"/>
  <c r="DI14"/>
  <c r="DH14"/>
  <c r="DG14"/>
  <c r="DF14"/>
  <c r="DE14"/>
  <c r="DD14"/>
  <c r="DC14"/>
  <c r="DB14"/>
  <c r="DA14"/>
  <c r="CZ14"/>
  <c r="CY14"/>
  <c r="CX14"/>
  <c r="CW14"/>
  <c r="CV14"/>
  <c r="DR65"/>
  <c r="DQ65"/>
  <c r="DP65"/>
  <c r="DO65"/>
  <c r="DN65"/>
  <c r="DM65"/>
  <c r="DL65"/>
  <c r="DK65"/>
  <c r="DJ65"/>
  <c r="DI65"/>
  <c r="DH65"/>
  <c r="DG65"/>
  <c r="DF65"/>
  <c r="DE65"/>
  <c r="DD65"/>
  <c r="DC65"/>
  <c r="DB65"/>
  <c r="DA65"/>
  <c r="CZ65"/>
  <c r="CY65"/>
  <c r="CX65"/>
  <c r="CW65"/>
  <c r="CV65"/>
  <c r="DR64"/>
  <c r="DQ64"/>
  <c r="DP64"/>
  <c r="DO64"/>
  <c r="DN64"/>
  <c r="DM64"/>
  <c r="DL64"/>
  <c r="DK64"/>
  <c r="DJ64"/>
  <c r="DI64"/>
  <c r="DG64"/>
  <c r="DF64"/>
  <c r="DE64"/>
  <c r="DD64"/>
  <c r="DC64"/>
  <c r="DB64"/>
  <c r="DA64"/>
  <c r="CZ64"/>
  <c r="CY64"/>
  <c r="CX64"/>
  <c r="CW64"/>
  <c r="CV64"/>
  <c r="DR63"/>
  <c r="DQ63"/>
  <c r="DP63"/>
  <c r="DO63"/>
  <c r="DN63"/>
  <c r="DM63"/>
  <c r="DL63"/>
  <c r="DK63"/>
  <c r="DJ63"/>
  <c r="DI63"/>
  <c r="DG63"/>
  <c r="DF63"/>
  <c r="DE63"/>
  <c r="DD63"/>
  <c r="DC63"/>
  <c r="DB63"/>
  <c r="DA63"/>
  <c r="CZ63"/>
  <c r="CY63"/>
  <c r="CX63"/>
  <c r="CW63"/>
  <c r="CV63"/>
  <c r="DR62"/>
  <c r="DQ62"/>
  <c r="DP62"/>
  <c r="DO62"/>
  <c r="DN62"/>
  <c r="DM62"/>
  <c r="DL62"/>
  <c r="DK62"/>
  <c r="DJ62"/>
  <c r="DI62"/>
  <c r="DG62"/>
  <c r="DF62"/>
  <c r="DE62"/>
  <c r="DD62"/>
  <c r="DC62"/>
  <c r="DB62"/>
  <c r="DA62"/>
  <c r="CZ62"/>
  <c r="CY62"/>
  <c r="CX62"/>
  <c r="CW62"/>
  <c r="CV62"/>
  <c r="DR61"/>
  <c r="DQ61"/>
  <c r="DP61"/>
  <c r="DO61"/>
  <c r="DN61"/>
  <c r="DM61"/>
  <c r="DL61"/>
  <c r="DK61"/>
  <c r="DJ61"/>
  <c r="DI61"/>
  <c r="DG61"/>
  <c r="DF61"/>
  <c r="DE61"/>
  <c r="DD61"/>
  <c r="DC61"/>
  <c r="DB61"/>
  <c r="DA61"/>
  <c r="CZ61"/>
  <c r="CY61"/>
  <c r="CX61"/>
  <c r="CW61"/>
  <c r="CV61"/>
  <c r="DR60"/>
  <c r="DQ60"/>
  <c r="DP60"/>
  <c r="DO60"/>
  <c r="DN60"/>
  <c r="DM60"/>
  <c r="DL60"/>
  <c r="DK60"/>
  <c r="DJ60"/>
  <c r="DI60"/>
  <c r="DG60"/>
  <c r="DF60"/>
  <c r="DE60"/>
  <c r="DD60"/>
  <c r="DC60"/>
  <c r="DB60"/>
  <c r="DA60"/>
  <c r="CZ60"/>
  <c r="CY60"/>
  <c r="CX60"/>
  <c r="CW60"/>
  <c r="CV60"/>
  <c r="DR59"/>
  <c r="DQ59"/>
  <c r="DP59"/>
  <c r="DO59"/>
  <c r="DN59"/>
  <c r="DM59"/>
  <c r="DL59"/>
  <c r="DK59"/>
  <c r="DJ59"/>
  <c r="DI59"/>
  <c r="DG59"/>
  <c r="DF59"/>
  <c r="DE59"/>
  <c r="DD59"/>
  <c r="DC59"/>
  <c r="DB59"/>
  <c r="DA59"/>
  <c r="CZ59"/>
  <c r="CY59"/>
  <c r="CX59"/>
  <c r="CW59"/>
  <c r="CV59"/>
  <c r="DR58"/>
  <c r="DQ58"/>
  <c r="DP58"/>
  <c r="DO58"/>
  <c r="DN58"/>
  <c r="DM58"/>
  <c r="DL58"/>
  <c r="DK58"/>
  <c r="DJ58"/>
  <c r="DI58"/>
  <c r="DG58"/>
  <c r="DF58"/>
  <c r="DE58"/>
  <c r="DD58"/>
  <c r="DC58"/>
  <c r="DB58"/>
  <c r="DA58"/>
  <c r="CZ58"/>
  <c r="CY58"/>
  <c r="CX58"/>
  <c r="CW58"/>
  <c r="CV58"/>
  <c r="DR57"/>
  <c r="DQ57"/>
  <c r="DP57"/>
  <c r="DO57"/>
  <c r="DN57"/>
  <c r="DM57"/>
  <c r="DL57"/>
  <c r="DK57"/>
  <c r="DJ57"/>
  <c r="DI57"/>
  <c r="DG57"/>
  <c r="DF57"/>
  <c r="DE57"/>
  <c r="DD57"/>
  <c r="DC57"/>
  <c r="DB57"/>
  <c r="DA57"/>
  <c r="CZ57"/>
  <c r="CY57"/>
  <c r="CX57"/>
  <c r="CW57"/>
  <c r="CV57"/>
  <c r="DR56"/>
  <c r="DQ56"/>
  <c r="DP56"/>
  <c r="DO56"/>
  <c r="DN56"/>
  <c r="DM56"/>
  <c r="DL56"/>
  <c r="DK56"/>
  <c r="DJ56"/>
  <c r="DI56"/>
  <c r="DH56"/>
  <c r="DG56"/>
  <c r="DF56"/>
  <c r="DE56"/>
  <c r="DD56"/>
  <c r="DC56"/>
  <c r="DB56"/>
  <c r="DA56"/>
  <c r="CZ56"/>
  <c r="CY56"/>
  <c r="CX56"/>
  <c r="CW56"/>
  <c r="CV56"/>
  <c r="DR55"/>
  <c r="DQ55"/>
  <c r="DP55"/>
  <c r="DO55"/>
  <c r="DN55"/>
  <c r="DM55"/>
  <c r="DL55"/>
  <c r="DK55"/>
  <c r="DJ55"/>
  <c r="DI55"/>
  <c r="DH55"/>
  <c r="DG55"/>
  <c r="DF55"/>
  <c r="DE55"/>
  <c r="DD55"/>
  <c r="DC55"/>
  <c r="DB55"/>
  <c r="DA55"/>
  <c r="CZ55"/>
  <c r="CY55"/>
  <c r="CX55"/>
  <c r="CW55"/>
  <c r="CV55"/>
  <c r="DR54"/>
  <c r="DQ54"/>
  <c r="DP54"/>
  <c r="DO54"/>
  <c r="DN54"/>
  <c r="DM54"/>
  <c r="DL54"/>
  <c r="DK54"/>
  <c r="DJ54"/>
  <c r="DI54"/>
  <c r="DH54"/>
  <c r="DG54"/>
  <c r="DF54"/>
  <c r="DE54"/>
  <c r="DD54"/>
  <c r="DC54"/>
  <c r="DB54"/>
  <c r="DA54"/>
  <c r="CZ54"/>
  <c r="CY54"/>
  <c r="CX54"/>
  <c r="CW54"/>
  <c r="CV54"/>
  <c r="DR53"/>
  <c r="DQ53"/>
  <c r="DP53"/>
  <c r="DO53"/>
  <c r="DN53"/>
  <c r="DM53"/>
  <c r="DL53"/>
  <c r="DK53"/>
  <c r="DJ53"/>
  <c r="DI53"/>
  <c r="DH53"/>
  <c r="DG53"/>
  <c r="DF53"/>
  <c r="DE53"/>
  <c r="DD53"/>
  <c r="DC53"/>
  <c r="DB53"/>
  <c r="DA53"/>
  <c r="CZ53"/>
  <c r="CY53"/>
  <c r="CX53"/>
  <c r="CW53"/>
  <c r="CV53"/>
  <c r="DR52"/>
  <c r="DQ52"/>
  <c r="DP52"/>
  <c r="DO52"/>
  <c r="DN52"/>
  <c r="DM52"/>
  <c r="DL52"/>
  <c r="DK52"/>
  <c r="DJ52"/>
  <c r="DI52"/>
  <c r="DH52"/>
  <c r="DG52"/>
  <c r="DF52"/>
  <c r="DE52"/>
  <c r="DD52"/>
  <c r="DC52"/>
  <c r="DB52"/>
  <c r="DA52"/>
  <c r="CZ52"/>
  <c r="CY52"/>
  <c r="CX52"/>
  <c r="CW52"/>
  <c r="CV52"/>
  <c r="DR51"/>
  <c r="DQ51"/>
  <c r="DP51"/>
  <c r="DO51"/>
  <c r="DN51"/>
  <c r="DM51"/>
  <c r="DL51"/>
  <c r="DK51"/>
  <c r="DJ51"/>
  <c r="DI51"/>
  <c r="DH51"/>
  <c r="DG51"/>
  <c r="DF51"/>
  <c r="DE51"/>
  <c r="DD51"/>
  <c r="DC51"/>
  <c r="DB51"/>
  <c r="DA51"/>
  <c r="CZ51"/>
  <c r="CY51"/>
  <c r="CX51"/>
  <c r="CW51"/>
  <c r="CV51"/>
  <c r="DR50"/>
  <c r="DQ50"/>
  <c r="DP50"/>
  <c r="DO50"/>
  <c r="DN50"/>
  <c r="DM50"/>
  <c r="DL50"/>
  <c r="DK50"/>
  <c r="DJ50"/>
  <c r="DI50"/>
  <c r="DH50"/>
  <c r="DG50"/>
  <c r="DF50"/>
  <c r="DE50"/>
  <c r="DD50"/>
  <c r="DC50"/>
  <c r="DB50"/>
  <c r="DA50"/>
  <c r="CZ50"/>
  <c r="CY50"/>
  <c r="CX50"/>
  <c r="CW50"/>
  <c r="CV50"/>
  <c r="DR49"/>
  <c r="DQ49"/>
  <c r="DP49"/>
  <c r="DO49"/>
  <c r="DN49"/>
  <c r="DM49"/>
  <c r="DL49"/>
  <c r="DK49"/>
  <c r="DJ49"/>
  <c r="DI49"/>
  <c r="DH49"/>
  <c r="DG49"/>
  <c r="DF49"/>
  <c r="DE49"/>
  <c r="DD49"/>
  <c r="DC49"/>
  <c r="DB49"/>
  <c r="DA49"/>
  <c r="CZ49"/>
  <c r="CY49"/>
  <c r="CX49"/>
  <c r="CW49"/>
  <c r="CV49"/>
  <c r="DR48"/>
  <c r="DQ48"/>
  <c r="DP48"/>
  <c r="DO48"/>
  <c r="DN48"/>
  <c r="DM48"/>
  <c r="DL48"/>
  <c r="DK48"/>
  <c r="DJ48"/>
  <c r="DI48"/>
  <c r="DH48"/>
  <c r="DG48"/>
  <c r="DF48"/>
  <c r="DE48"/>
  <c r="DD48"/>
  <c r="DC48"/>
  <c r="DB48"/>
  <c r="DA48"/>
  <c r="CZ48"/>
  <c r="CY48"/>
  <c r="CX48"/>
  <c r="CW48"/>
  <c r="CV48"/>
  <c r="DR47"/>
  <c r="DQ47"/>
  <c r="DP47"/>
  <c r="DO47"/>
  <c r="DN47"/>
  <c r="DM47"/>
  <c r="DL47"/>
  <c r="DK47"/>
  <c r="DJ47"/>
  <c r="DI47"/>
  <c r="DH47"/>
  <c r="DG47"/>
  <c r="DF47"/>
  <c r="DE47"/>
  <c r="DD47"/>
  <c r="DC47"/>
  <c r="DB47"/>
  <c r="DA47"/>
  <c r="CZ47"/>
  <c r="CY47"/>
  <c r="CX47"/>
  <c r="CW47"/>
  <c r="CV47"/>
  <c r="DR46"/>
  <c r="DQ46"/>
  <c r="DP46"/>
  <c r="DO46"/>
  <c r="DN46"/>
  <c r="DM46"/>
  <c r="DL46"/>
  <c r="DK46"/>
  <c r="DJ46"/>
  <c r="DI46"/>
  <c r="DH46"/>
  <c r="DG46"/>
  <c r="DF46"/>
  <c r="DE46"/>
  <c r="DD46"/>
  <c r="DC46"/>
  <c r="DB46"/>
  <c r="DA46"/>
  <c r="CZ46"/>
  <c r="CY46"/>
  <c r="CX46"/>
  <c r="CW46"/>
  <c r="CV46"/>
  <c r="DR45"/>
  <c r="DQ45"/>
  <c r="DP45"/>
  <c r="DO45"/>
  <c r="DN45"/>
  <c r="DM45"/>
  <c r="DL45"/>
  <c r="DK45"/>
  <c r="DJ45"/>
  <c r="DI45"/>
  <c r="DH45"/>
  <c r="DG45"/>
  <c r="DF45"/>
  <c r="DE45"/>
  <c r="DD45"/>
  <c r="DC45"/>
  <c r="DB45"/>
  <c r="DA45"/>
  <c r="CZ45"/>
  <c r="CY45"/>
  <c r="CX45"/>
  <c r="CW45"/>
  <c r="CV45"/>
  <c r="DR44"/>
  <c r="DQ44"/>
  <c r="DP44"/>
  <c r="DO44"/>
  <c r="DN44"/>
  <c r="DM44"/>
  <c r="DL44"/>
  <c r="DK44"/>
  <c r="DJ44"/>
  <c r="DI44"/>
  <c r="DH44"/>
  <c r="DG44"/>
  <c r="DF44"/>
  <c r="DE44"/>
  <c r="DD44"/>
  <c r="DC44"/>
  <c r="DB44"/>
  <c r="DA44"/>
  <c r="CZ44"/>
  <c r="CY44"/>
  <c r="CX44"/>
  <c r="CW44"/>
  <c r="CV44"/>
  <c r="DR43"/>
  <c r="DQ43"/>
  <c r="DP43"/>
  <c r="DO43"/>
  <c r="DN43"/>
  <c r="DM43"/>
  <c r="DL43"/>
  <c r="DK43"/>
  <c r="DJ43"/>
  <c r="DI43"/>
  <c r="DH43"/>
  <c r="DG43"/>
  <c r="DF43"/>
  <c r="DE43"/>
  <c r="DD43"/>
  <c r="DC43"/>
  <c r="DB43"/>
  <c r="DA43"/>
  <c r="CZ43"/>
  <c r="CY43"/>
  <c r="CX43"/>
  <c r="CW43"/>
  <c r="CV43"/>
  <c r="DR42"/>
  <c r="DQ42"/>
  <c r="DP42"/>
  <c r="DO42"/>
  <c r="DN42"/>
  <c r="DM42"/>
  <c r="DL42"/>
  <c r="DK42"/>
  <c r="DJ42"/>
  <c r="DI42"/>
  <c r="DH42"/>
  <c r="DG42"/>
  <c r="DF42"/>
  <c r="DE42"/>
  <c r="DD42"/>
  <c r="DC42"/>
  <c r="DB42"/>
  <c r="DA42"/>
  <c r="CZ42"/>
  <c r="CY42"/>
  <c r="CX42"/>
  <c r="CW42"/>
  <c r="CV42"/>
  <c r="DR41"/>
  <c r="DQ41"/>
  <c r="DP41"/>
  <c r="DO41"/>
  <c r="DN41"/>
  <c r="DM41"/>
  <c r="DL41"/>
  <c r="DK41"/>
  <c r="DJ41"/>
  <c r="DI41"/>
  <c r="DH41"/>
  <c r="DG41"/>
  <c r="DF41"/>
  <c r="DE41"/>
  <c r="DD41"/>
  <c r="DC41"/>
  <c r="DB41"/>
  <c r="DA41"/>
  <c r="CZ41"/>
  <c r="CY41"/>
  <c r="CX41"/>
  <c r="CW41"/>
  <c r="CV41"/>
  <c r="DR40"/>
  <c r="DQ40"/>
  <c r="DP40"/>
  <c r="DO40"/>
  <c r="DN40"/>
  <c r="DM40"/>
  <c r="DL40"/>
  <c r="DK40"/>
  <c r="DJ40"/>
  <c r="DI40"/>
  <c r="DH40"/>
  <c r="DG40"/>
  <c r="DF40"/>
  <c r="DE40"/>
  <c r="DD40"/>
  <c r="DC40"/>
  <c r="DB40"/>
  <c r="DA40"/>
  <c r="CZ40"/>
  <c r="CY40"/>
  <c r="CX40"/>
  <c r="CW40"/>
  <c r="CV40"/>
  <c r="DR38"/>
  <c r="DQ38"/>
  <c r="DP38"/>
  <c r="DO38"/>
  <c r="DN38"/>
  <c r="DM38"/>
  <c r="DL38"/>
  <c r="DK38"/>
  <c r="DJ38"/>
  <c r="DI38"/>
  <c r="DH38"/>
  <c r="DG38"/>
  <c r="DF38"/>
  <c r="DE38"/>
  <c r="DD38"/>
  <c r="DC38"/>
  <c r="DB38"/>
  <c r="DA38"/>
  <c r="CZ38"/>
  <c r="CY38"/>
  <c r="CX38"/>
  <c r="CW38"/>
  <c r="CV38"/>
  <c r="DR37"/>
  <c r="DQ37"/>
  <c r="DP37"/>
  <c r="DO37"/>
  <c r="DN37"/>
  <c r="DM37"/>
  <c r="DL37"/>
  <c r="DK37"/>
  <c r="DJ37"/>
  <c r="DI37"/>
  <c r="DH37"/>
  <c r="DG37"/>
  <c r="DF37"/>
  <c r="DE37"/>
  <c r="DD37"/>
  <c r="DC37"/>
  <c r="DB37"/>
  <c r="DA37"/>
  <c r="CZ37"/>
  <c r="CY37"/>
  <c r="CX37"/>
  <c r="CW37"/>
  <c r="CV37"/>
  <c r="DR36"/>
  <c r="DQ36"/>
  <c r="DP36"/>
  <c r="DO36"/>
  <c r="DN36"/>
  <c r="DM36"/>
  <c r="DL36"/>
  <c r="DK36"/>
  <c r="DJ36"/>
  <c r="DI36"/>
  <c r="DH36"/>
  <c r="DG36"/>
  <c r="DF36"/>
  <c r="DE36"/>
  <c r="DD36"/>
  <c r="DC36"/>
  <c r="DB36"/>
  <c r="DA36"/>
  <c r="CZ36"/>
  <c r="CY36"/>
  <c r="CX36"/>
  <c r="CW36"/>
  <c r="CV36"/>
  <c r="DR35"/>
  <c r="DQ35"/>
  <c r="DP35"/>
  <c r="DO35"/>
  <c r="DN35"/>
  <c r="DM35"/>
  <c r="DL35"/>
  <c r="DK35"/>
  <c r="DJ35"/>
  <c r="DI35"/>
  <c r="DH35"/>
  <c r="DG35"/>
  <c r="DF35"/>
  <c r="DE35"/>
  <c r="DD35"/>
  <c r="DC35"/>
  <c r="DB35"/>
  <c r="DA35"/>
  <c r="CZ35"/>
  <c r="CY35"/>
  <c r="CX35"/>
  <c r="CW35"/>
  <c r="CV35"/>
  <c r="DR34"/>
  <c r="DQ34"/>
  <c r="DP34"/>
  <c r="DO34"/>
  <c r="DN34"/>
  <c r="DM34"/>
  <c r="DL34"/>
  <c r="DK34"/>
  <c r="DJ34"/>
  <c r="DI34"/>
  <c r="DH34"/>
  <c r="DG34"/>
  <c r="DF34"/>
  <c r="DE34"/>
  <c r="DD34"/>
  <c r="DC34"/>
  <c r="DB34"/>
  <c r="DA34"/>
  <c r="CZ34"/>
  <c r="CY34"/>
  <c r="CX34"/>
  <c r="CW34"/>
  <c r="CV34"/>
  <c r="DR33"/>
  <c r="DQ33"/>
  <c r="DP33"/>
  <c r="DO33"/>
  <c r="DN33"/>
  <c r="DM33"/>
  <c r="DL33"/>
  <c r="DK33"/>
  <c r="DJ33"/>
  <c r="DI33"/>
  <c r="DH33"/>
  <c r="DG33"/>
  <c r="DF33"/>
  <c r="DE33"/>
  <c r="DD33"/>
  <c r="DC33"/>
  <c r="DB33"/>
  <c r="DA33"/>
  <c r="CZ33"/>
  <c r="CY33"/>
  <c r="CX33"/>
  <c r="CW33"/>
  <c r="CV33"/>
  <c r="DR32"/>
  <c r="DQ32"/>
  <c r="DP32"/>
  <c r="DO32"/>
  <c r="DN32"/>
  <c r="DM32"/>
  <c r="DL32"/>
  <c r="DK32"/>
  <c r="DJ32"/>
  <c r="DI32"/>
  <c r="DH32"/>
  <c r="DG32"/>
  <c r="DF32"/>
  <c r="DE32"/>
  <c r="DD32"/>
  <c r="DC32"/>
  <c r="DB32"/>
  <c r="DA32"/>
  <c r="CZ32"/>
  <c r="CY32"/>
  <c r="CX32"/>
  <c r="CW32"/>
  <c r="CV32"/>
  <c r="DR29"/>
  <c r="DQ29"/>
  <c r="DP29"/>
  <c r="DO29"/>
  <c r="DN29"/>
  <c r="DM29"/>
  <c r="DL29"/>
  <c r="DK29"/>
  <c r="DJ29"/>
  <c r="DI29"/>
  <c r="DH29"/>
  <c r="DG29"/>
  <c r="DF29"/>
  <c r="DE29"/>
  <c r="DD29"/>
  <c r="DC29"/>
  <c r="DB29"/>
  <c r="DA29"/>
  <c r="CZ29"/>
  <c r="CY29"/>
  <c r="CX29"/>
  <c r="CW29"/>
  <c r="CV29"/>
  <c r="DR28"/>
  <c r="DQ28"/>
  <c r="DP28"/>
  <c r="DO28"/>
  <c r="DN28"/>
  <c r="DM28"/>
  <c r="DL28"/>
  <c r="DK28"/>
  <c r="DJ28"/>
  <c r="DI28"/>
  <c r="DH28"/>
  <c r="DG28"/>
  <c r="DF28"/>
  <c r="DE28"/>
  <c r="DD28"/>
  <c r="DC28"/>
  <c r="DB28"/>
  <c r="DA28"/>
  <c r="CZ28"/>
  <c r="CY28"/>
  <c r="CX28"/>
  <c r="CW28"/>
  <c r="CV28"/>
  <c r="DR27"/>
  <c r="DQ27"/>
  <c r="DP27"/>
  <c r="DO27"/>
  <c r="DN27"/>
  <c r="DM27"/>
  <c r="DL27"/>
  <c r="DK27"/>
  <c r="DJ27"/>
  <c r="DI27"/>
  <c r="DH27"/>
  <c r="DG27"/>
  <c r="DF27"/>
  <c r="DE27"/>
  <c r="DD27"/>
  <c r="DC27"/>
  <c r="DB27"/>
  <c r="DA27"/>
  <c r="CZ27"/>
  <c r="CY27"/>
  <c r="CX27"/>
  <c r="CW27"/>
  <c r="CV27"/>
  <c r="DR26"/>
  <c r="DQ26"/>
  <c r="DP26"/>
  <c r="DO26"/>
  <c r="DN26"/>
  <c r="DM26"/>
  <c r="DL26"/>
  <c r="DK26"/>
  <c r="DJ26"/>
  <c r="DI26"/>
  <c r="DH26"/>
  <c r="DG26"/>
  <c r="DF26"/>
  <c r="DE26"/>
  <c r="DD26"/>
  <c r="DC26"/>
  <c r="DB26"/>
  <c r="DA26"/>
  <c r="CZ26"/>
  <c r="CY26"/>
  <c r="CX26"/>
  <c r="CW26"/>
  <c r="CV26"/>
  <c r="DR25"/>
  <c r="DQ25"/>
  <c r="DP25"/>
  <c r="DO25"/>
  <c r="DN25"/>
  <c r="DM25"/>
  <c r="DL25"/>
  <c r="DK25"/>
  <c r="DJ25"/>
  <c r="DI25"/>
  <c r="DH25"/>
  <c r="DG25"/>
  <c r="DF25"/>
  <c r="DE25"/>
  <c r="DD25"/>
  <c r="DC25"/>
  <c r="DB25"/>
  <c r="DA25"/>
  <c r="CZ25"/>
  <c r="CY25"/>
  <c r="CX25"/>
  <c r="CW25"/>
  <c r="CV25"/>
  <c r="DR24"/>
  <c r="DQ24"/>
  <c r="DP24"/>
  <c r="DO24"/>
  <c r="DN24"/>
  <c r="DM24"/>
  <c r="DL24"/>
  <c r="DK24"/>
  <c r="DJ24"/>
  <c r="DI24"/>
  <c r="DH24"/>
  <c r="DG24"/>
  <c r="DF24"/>
  <c r="DE24"/>
  <c r="DD24"/>
  <c r="DC24"/>
  <c r="DB24"/>
  <c r="DA24"/>
  <c r="CZ24"/>
  <c r="CY24"/>
  <c r="CX24"/>
  <c r="CW24"/>
  <c r="CV24"/>
  <c r="DR21"/>
  <c r="DQ21"/>
  <c r="DP21"/>
  <c r="DO21"/>
  <c r="DN21"/>
  <c r="DM21"/>
  <c r="DL21"/>
  <c r="DK21"/>
  <c r="DJ21"/>
  <c r="DI21"/>
  <c r="DH21"/>
  <c r="DG21"/>
  <c r="DF21"/>
  <c r="DE21"/>
  <c r="DD21"/>
  <c r="DC21"/>
  <c r="DB21"/>
  <c r="DA21"/>
  <c r="CZ21"/>
  <c r="CY21"/>
  <c r="CX21"/>
  <c r="CW21"/>
  <c r="CV21"/>
  <c r="DR20"/>
  <c r="DQ20"/>
  <c r="DP20"/>
  <c r="DO20"/>
  <c r="DN20"/>
  <c r="DM20"/>
  <c r="DL20"/>
  <c r="DK20"/>
  <c r="DJ20"/>
  <c r="DI20"/>
  <c r="DH20"/>
  <c r="DG20"/>
  <c r="DF20"/>
  <c r="DE20"/>
  <c r="DD20"/>
  <c r="DC20"/>
  <c r="DB20"/>
  <c r="DA20"/>
  <c r="CZ20"/>
  <c r="CY20"/>
  <c r="CX20"/>
  <c r="CW20"/>
  <c r="CV20"/>
  <c r="DR19"/>
  <c r="DQ19"/>
  <c r="DP19"/>
  <c r="DO19"/>
  <c r="DN19"/>
  <c r="DM19"/>
  <c r="DL19"/>
  <c r="DK19"/>
  <c r="DJ19"/>
  <c r="DI19"/>
  <c r="DH19"/>
  <c r="DG19"/>
  <c r="DF19"/>
  <c r="DE19"/>
  <c r="DD19"/>
  <c r="DC19"/>
  <c r="DB19"/>
  <c r="DA19"/>
  <c r="CZ19"/>
  <c r="CY19"/>
  <c r="CX19"/>
  <c r="CW19"/>
  <c r="CV19"/>
  <c r="DR18"/>
  <c r="DQ18"/>
  <c r="DP18"/>
  <c r="DO18"/>
  <c r="DN18"/>
  <c r="DM18"/>
  <c r="DL18"/>
  <c r="DK18"/>
  <c r="DJ18"/>
  <c r="DI18"/>
  <c r="DH18"/>
  <c r="DG18"/>
  <c r="DF18"/>
  <c r="DE18"/>
  <c r="DD18"/>
  <c r="DC18"/>
  <c r="DB18"/>
  <c r="DA18"/>
  <c r="CZ18"/>
  <c r="CY18"/>
  <c r="CX18"/>
  <c r="CW18"/>
  <c r="CV18"/>
  <c r="DR17"/>
  <c r="DQ17"/>
  <c r="DP17"/>
  <c r="DO17"/>
  <c r="DN17"/>
  <c r="DM17"/>
  <c r="DL17"/>
  <c r="DK17"/>
  <c r="DJ17"/>
  <c r="DI17"/>
  <c r="DH17"/>
  <c r="DG17"/>
  <c r="DF17"/>
  <c r="DE17"/>
  <c r="DD17"/>
  <c r="DC17"/>
  <c r="DB17"/>
  <c r="DA17"/>
  <c r="CZ17"/>
  <c r="CY17"/>
  <c r="CX17"/>
  <c r="CW17"/>
  <c r="CV17"/>
  <c r="DR16"/>
  <c r="DQ16"/>
  <c r="DP16"/>
  <c r="DO16"/>
  <c r="DN16"/>
  <c r="DM16"/>
  <c r="DL16"/>
  <c r="DK16"/>
  <c r="DJ16"/>
  <c r="DI16"/>
  <c r="DH16"/>
  <c r="DG16"/>
  <c r="DF16"/>
  <c r="DE16"/>
  <c r="DD16"/>
  <c r="DC16"/>
  <c r="DB16"/>
  <c r="DA16"/>
  <c r="CZ16"/>
  <c r="CY16"/>
  <c r="CX16"/>
  <c r="CW16"/>
  <c r="CV16"/>
  <c r="DR13"/>
  <c r="DQ13"/>
  <c r="DP13"/>
  <c r="DO13"/>
  <c r="DN13"/>
  <c r="DM13"/>
  <c r="DL13"/>
  <c r="DK13"/>
  <c r="DJ13"/>
  <c r="DI13"/>
  <c r="DH13"/>
  <c r="DG13"/>
  <c r="DF13"/>
  <c r="DE13"/>
  <c r="DD13"/>
  <c r="DC13"/>
  <c r="DB13"/>
  <c r="DA13"/>
  <c r="CZ13"/>
  <c r="CY13"/>
  <c r="CX13"/>
  <c r="CW13"/>
  <c r="CV13"/>
  <c r="DR12"/>
  <c r="DQ12"/>
  <c r="DP12"/>
  <c r="DO12"/>
  <c r="DN12"/>
  <c r="DM12"/>
  <c r="DL12"/>
  <c r="DK12"/>
  <c r="DJ12"/>
  <c r="DI12"/>
  <c r="DH12"/>
  <c r="DG12"/>
  <c r="DF12"/>
  <c r="DE12"/>
  <c r="DD12"/>
  <c r="DC12"/>
  <c r="DB12"/>
  <c r="DA12"/>
  <c r="CZ12"/>
  <c r="CY12"/>
  <c r="CX12"/>
  <c r="CW12"/>
  <c r="CV12"/>
  <c r="DR11"/>
  <c r="DQ11"/>
  <c r="DP11"/>
  <c r="DO11"/>
  <c r="DN11"/>
  <c r="DM11"/>
  <c r="DL11"/>
  <c r="DK11"/>
  <c r="DJ11"/>
  <c r="DI11"/>
  <c r="DH11"/>
  <c r="DG11"/>
  <c r="DF11"/>
  <c r="DE11"/>
  <c r="DD11"/>
  <c r="DC11"/>
  <c r="DB11"/>
  <c r="DA11"/>
  <c r="CZ11"/>
  <c r="CY11"/>
  <c r="CX11"/>
  <c r="CW11"/>
  <c r="CV11"/>
  <c r="DR10"/>
  <c r="DQ10"/>
  <c r="DP10"/>
  <c r="DO10"/>
  <c r="DN10"/>
  <c r="DM10"/>
  <c r="DL10"/>
  <c r="DK10"/>
  <c r="DJ10"/>
  <c r="DI10"/>
  <c r="DH10"/>
  <c r="DG10"/>
  <c r="DF10"/>
  <c r="DE10"/>
  <c r="DD10"/>
  <c r="DC10"/>
  <c r="DB10"/>
  <c r="DA10"/>
  <c r="CZ10"/>
  <c r="CY10"/>
  <c r="CX10"/>
  <c r="CW10"/>
  <c r="CV10"/>
  <c r="DR9"/>
  <c r="DQ9"/>
  <c r="DP9"/>
  <c r="DO9"/>
  <c r="DN9"/>
  <c r="DM9"/>
  <c r="DL9"/>
  <c r="DK9"/>
  <c r="DJ9"/>
  <c r="DI9"/>
  <c r="DH9"/>
  <c r="DG9"/>
  <c r="DF9"/>
  <c r="DE9"/>
  <c r="DD9"/>
  <c r="DC9"/>
  <c r="DB9"/>
  <c r="DA9"/>
  <c r="CZ9"/>
  <c r="CY9"/>
  <c r="CX9"/>
  <c r="CW9"/>
  <c r="CV9"/>
  <c r="DR8"/>
  <c r="DQ8"/>
  <c r="DP8"/>
  <c r="DO8"/>
  <c r="DN8"/>
  <c r="DM8"/>
  <c r="DL8"/>
  <c r="DK8"/>
  <c r="DJ8"/>
  <c r="DI8"/>
  <c r="DH8"/>
  <c r="DG8"/>
  <c r="DF8"/>
  <c r="DE8"/>
  <c r="DD8"/>
  <c r="DC8"/>
  <c r="DB8"/>
  <c r="DA8"/>
  <c r="CZ8"/>
  <c r="CY8"/>
  <c r="CX8"/>
  <c r="CW8"/>
  <c r="CV8"/>
</calcChain>
</file>

<file path=xl/sharedStrings.xml><?xml version="1.0" encoding="utf-8"?>
<sst xmlns="http://schemas.openxmlformats.org/spreadsheetml/2006/main" count="747" uniqueCount="117">
  <si>
    <t>УТВЕРЖДЕН</t>
  </si>
  <si>
    <t xml:space="preserve"> на I полугодие 2024-2025 учебного года</t>
  </si>
  <si>
    <t>УСЛОВНЫЕ ОБОЗНАЧЕНИЯ</t>
  </si>
  <si>
    <t>сентябрь</t>
  </si>
  <si>
    <t>октябрь</t>
  </si>
  <si>
    <t>ноябрь</t>
  </si>
  <si>
    <t>декабрь</t>
  </si>
  <si>
    <t>КОЛИЧЕСТВО ОЦЕНОЧНЫХ ПРОЦЕДУР</t>
  </si>
  <si>
    <t>Алгебра</t>
  </si>
  <si>
    <t>АЛГ</t>
  </si>
  <si>
    <t>класс</t>
  </si>
  <si>
    <t>РУС</t>
  </si>
  <si>
    <t>МАТ</t>
  </si>
  <si>
    <t>ГЕМ</t>
  </si>
  <si>
    <t>ВИС</t>
  </si>
  <si>
    <t>БИО</t>
  </si>
  <si>
    <t>ГЕО</t>
  </si>
  <si>
    <t>ИНФ</t>
  </si>
  <si>
    <t>ИСТ</t>
  </si>
  <si>
    <t>ЛИТ</t>
  </si>
  <si>
    <t>ОБЩ</t>
  </si>
  <si>
    <t>ФИЗ</t>
  </si>
  <si>
    <t>ХИМ</t>
  </si>
  <si>
    <t>АНГ</t>
  </si>
  <si>
    <t>НЕМ</t>
  </si>
  <si>
    <t>ФРА</t>
  </si>
  <si>
    <t>ОКР</t>
  </si>
  <si>
    <t>ИЗО</t>
  </si>
  <si>
    <t>КУБ</t>
  </si>
  <si>
    <t>МУЗ</t>
  </si>
  <si>
    <t>ОБЗ</t>
  </si>
  <si>
    <t>ТЕХ</t>
  </si>
  <si>
    <t>ФЗР</t>
  </si>
  <si>
    <t>Английский язык</t>
  </si>
  <si>
    <t>2а</t>
  </si>
  <si>
    <t>Биология</t>
  </si>
  <si>
    <t>2б</t>
  </si>
  <si>
    <t>Вероятность и статистика</t>
  </si>
  <si>
    <t>2в</t>
  </si>
  <si>
    <t>География</t>
  </si>
  <si>
    <t>2г</t>
  </si>
  <si>
    <t>Геометрия</t>
  </si>
  <si>
    <t>2д</t>
  </si>
  <si>
    <t>2е</t>
  </si>
  <si>
    <t>Информатика</t>
  </si>
  <si>
    <t>3а</t>
  </si>
  <si>
    <t>История</t>
  </si>
  <si>
    <t xml:space="preserve">
</t>
  </si>
  <si>
    <t>3б</t>
  </si>
  <si>
    <t>Кубановедение</t>
  </si>
  <si>
    <t>3в</t>
  </si>
  <si>
    <t>Литература, литчтение</t>
  </si>
  <si>
    <t>3г</t>
  </si>
  <si>
    <t>Математика</t>
  </si>
  <si>
    <t>3д</t>
  </si>
  <si>
    <t>Музыка</t>
  </si>
  <si>
    <t>3е</t>
  </si>
  <si>
    <t>Немецкий</t>
  </si>
  <si>
    <t>4а</t>
  </si>
  <si>
    <t>ОБЗР</t>
  </si>
  <si>
    <t>4б</t>
  </si>
  <si>
    <t>Обществознание</t>
  </si>
  <si>
    <t>4в</t>
  </si>
  <si>
    <t>Окружающий мир</t>
  </si>
  <si>
    <t>4г</t>
  </si>
  <si>
    <t>Русский язык</t>
  </si>
  <si>
    <t>4д</t>
  </si>
  <si>
    <t>Технология</t>
  </si>
  <si>
    <t>4е</t>
  </si>
  <si>
    <t>Физика</t>
  </si>
  <si>
    <t>5а</t>
  </si>
  <si>
    <t>Физкультура</t>
  </si>
  <si>
    <t>5б</t>
  </si>
  <si>
    <t>Французский</t>
  </si>
  <si>
    <t>5в</t>
  </si>
  <si>
    <t>Химия</t>
  </si>
  <si>
    <t>5г</t>
  </si>
  <si>
    <t>5д</t>
  </si>
  <si>
    <t>5е</t>
  </si>
  <si>
    <t>5ж</t>
  </si>
  <si>
    <t>6а</t>
  </si>
  <si>
    <t>6б</t>
  </si>
  <si>
    <t>6в</t>
  </si>
  <si>
    <t>6г</t>
  </si>
  <si>
    <t>6д</t>
  </si>
  <si>
    <t>6е</t>
  </si>
  <si>
    <t>7а</t>
  </si>
  <si>
    <t>7б</t>
  </si>
  <si>
    <t>7в</t>
  </si>
  <si>
    <t>7г</t>
  </si>
  <si>
    <t>7д</t>
  </si>
  <si>
    <t>7е</t>
  </si>
  <si>
    <t>8а</t>
  </si>
  <si>
    <t>8б</t>
  </si>
  <si>
    <t>8в</t>
  </si>
  <si>
    <t>ГЕ0</t>
  </si>
  <si>
    <t>8г</t>
  </si>
  <si>
    <t>8д</t>
  </si>
  <si>
    <t>9а</t>
  </si>
  <si>
    <t>9б</t>
  </si>
  <si>
    <t>9в</t>
  </si>
  <si>
    <t>9г</t>
  </si>
  <si>
    <t>гем</t>
  </si>
  <si>
    <t>10а</t>
  </si>
  <si>
    <t>10б</t>
  </si>
  <si>
    <t>10в</t>
  </si>
  <si>
    <t>10г</t>
  </si>
  <si>
    <t>11а</t>
  </si>
  <si>
    <t>жирным шрифтом обозначены ВПР</t>
  </si>
  <si>
    <t>График оценочных процедур в МАОУ СОШ № 102, мкр Любимово,9</t>
  </si>
  <si>
    <t>Директор МАОУ СОШ № 102 ______ А.А.Подберезина</t>
  </si>
  <si>
    <t>2ж</t>
  </si>
  <si>
    <t>3ж</t>
  </si>
  <si>
    <t>3з</t>
  </si>
  <si>
    <t>4ж</t>
  </si>
  <si>
    <t>4з</t>
  </si>
  <si>
    <t>5з</t>
  </si>
</sst>
</file>

<file path=xl/styles.xml><?xml version="1.0" encoding="utf-8"?>
<styleSheet xmlns="http://schemas.openxmlformats.org/spreadsheetml/2006/main">
  <fonts count="31">
    <font>
      <sz val="11"/>
      <color theme="1"/>
      <name val="Arial"/>
    </font>
    <font>
      <b/>
      <sz val="10"/>
      <name val="Arial"/>
    </font>
    <font>
      <sz val="10"/>
      <color indexed="65"/>
      <name val="Arial"/>
    </font>
    <font>
      <sz val="10"/>
      <color rgb="FFCC0000"/>
      <name val="Arial"/>
    </font>
    <font>
      <b/>
      <sz val="10"/>
      <color indexed="65"/>
      <name val="Arial"/>
    </font>
    <font>
      <i/>
      <sz val="10"/>
      <color indexed="23"/>
      <name val="Arial"/>
    </font>
    <font>
      <sz val="10"/>
      <color rgb="FF006600"/>
      <name val="Arial"/>
    </font>
    <font>
      <b/>
      <sz val="24"/>
      <name val="Arial"/>
    </font>
    <font>
      <sz val="18"/>
      <name val="Arial"/>
    </font>
    <font>
      <sz val="12"/>
      <name val="Arial"/>
    </font>
    <font>
      <u/>
      <sz val="10"/>
      <color rgb="FF0000EE"/>
      <name val="Arial"/>
    </font>
    <font>
      <sz val="10"/>
      <color rgb="FF996600"/>
      <name val="Arial"/>
    </font>
    <font>
      <sz val="10"/>
      <color indexed="63"/>
      <name val="Arial"/>
    </font>
    <font>
      <sz val="10"/>
      <name val="Calibri"/>
      <scheme val="minor"/>
    </font>
    <font>
      <b/>
      <sz val="10"/>
      <color rgb="FFC00000"/>
      <name val="Calibri"/>
      <scheme val="minor"/>
    </font>
    <font>
      <sz val="12"/>
      <name val="Times New Roman"/>
    </font>
    <font>
      <sz val="11"/>
      <name val="Calibri"/>
    </font>
    <font>
      <sz val="14"/>
      <name val="Times New Roman"/>
    </font>
    <font>
      <b/>
      <sz val="14"/>
      <name val="Times New Roman"/>
    </font>
    <font>
      <b/>
      <sz val="10"/>
      <color rgb="FF632423"/>
      <name val="Calibri"/>
      <scheme val="minor"/>
    </font>
    <font>
      <sz val="10"/>
      <color rgb="FF632423"/>
      <name val="Calibri"/>
      <scheme val="minor"/>
    </font>
    <font>
      <sz val="12"/>
      <color theme="8" tint="-0.499984740745262"/>
      <name val="Times New Roman"/>
    </font>
    <font>
      <i/>
      <sz val="12"/>
      <name val="Times New Roman"/>
    </font>
    <font>
      <b/>
      <sz val="12"/>
      <color theme="8" tint="-0.499984740745262"/>
      <name val="Times New Roman"/>
    </font>
    <font>
      <i/>
      <sz val="11"/>
      <name val="Calibri"/>
    </font>
    <font>
      <b/>
      <sz val="11"/>
      <color theme="1"/>
      <name val="Calibri"/>
    </font>
    <font>
      <b/>
      <sz val="11"/>
      <name val="Calibri"/>
    </font>
    <font>
      <sz val="11"/>
      <color theme="1"/>
      <name val="Calibri"/>
    </font>
    <font>
      <b/>
      <sz val="11"/>
      <color rgb="FFC00000"/>
      <name val="Calibri"/>
    </font>
    <font>
      <b/>
      <sz val="12"/>
      <color rgb="FFC00000"/>
      <name val="Times New Roman"/>
    </font>
    <font>
      <sz val="11"/>
      <color theme="1"/>
      <name val="Arial"/>
    </font>
  </fonts>
  <fills count="16">
    <fill>
      <patternFill patternType="none"/>
    </fill>
    <fill>
      <patternFill patternType="gray125"/>
    </fill>
    <fill>
      <patternFill patternType="solid"/>
    </fill>
    <fill>
      <patternFill patternType="solid">
        <fgColor indexed="23"/>
        <bgColor indexed="23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indexed="42"/>
        <b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5"/>
        <bgColor indexed="5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8DB3E2"/>
      </patternFill>
    </fill>
    <fill>
      <patternFill patternType="solid">
        <fgColor theme="8" tint="0.39997558519241921"/>
        <bgColor rgb="FFCCC0D9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18">
    <xf numFmtId="0" fontId="0" fillId="0" borderId="0"/>
    <xf numFmtId="0" fontId="1" fillId="0" borderId="0"/>
    <xf numFmtId="0" fontId="2" fillId="2" borderId="0"/>
    <xf numFmtId="0" fontId="2" fillId="3" borderId="0"/>
    <xf numFmtId="0" fontId="1" fillId="4" borderId="0"/>
    <xf numFmtId="0" fontId="3" fillId="5" borderId="0"/>
    <xf numFmtId="0" fontId="4" fillId="6" borderId="0"/>
    <xf numFmtId="0" fontId="5" fillId="0" borderId="0"/>
    <xf numFmtId="0" fontId="6" fillId="7" borderId="0"/>
    <xf numFmtId="0" fontId="7" fillId="0" borderId="0"/>
    <xf numFmtId="0" fontId="8" fillId="0" borderId="0"/>
    <xf numFmtId="0" fontId="9" fillId="0" borderId="0"/>
    <xf numFmtId="0" fontId="10" fillId="0" borderId="0"/>
    <xf numFmtId="0" fontId="11" fillId="8" borderId="0"/>
    <xf numFmtId="0" fontId="12" fillId="8" borderId="1"/>
    <xf numFmtId="0" fontId="30" fillId="0" borderId="0"/>
    <xf numFmtId="0" fontId="30" fillId="0" borderId="0"/>
    <xf numFmtId="0" fontId="3" fillId="0" borderId="0"/>
  </cellStyleXfs>
  <cellXfs count="111">
    <xf numFmtId="0" fontId="0" fillId="0" borderId="0" xfId="0"/>
    <xf numFmtId="0" fontId="13" fillId="0" borderId="0" xfId="0" applyFont="1" applyAlignment="1">
      <alignment horizontal="left" vertical="top"/>
    </xf>
    <xf numFmtId="0" fontId="14" fillId="0" borderId="0" xfId="0" applyFont="1" applyAlignment="1">
      <alignment horizontal="left" vertical="top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20" fillId="14" borderId="3" xfId="0" applyFont="1" applyFill="1" applyBorder="1" applyAlignment="1">
      <alignment horizontal="left" vertical="top" wrapText="1"/>
    </xf>
    <xf numFmtId="0" fontId="14" fillId="0" borderId="6" xfId="0" applyFont="1" applyBorder="1" applyAlignment="1">
      <alignment horizontal="left" vertical="top" wrapText="1"/>
    </xf>
    <xf numFmtId="0" fontId="21" fillId="0" borderId="7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0" fillId="14" borderId="7" xfId="0" applyFont="1" applyFill="1" applyBorder="1" applyAlignment="1">
      <alignment horizontal="left" vertical="top" wrapText="1"/>
    </xf>
    <xf numFmtId="0" fontId="14" fillId="0" borderId="3" xfId="0" applyFont="1" applyBorder="1" applyAlignment="1">
      <alignment horizontal="left" vertical="top" wrapText="1"/>
    </xf>
    <xf numFmtId="0" fontId="23" fillId="0" borderId="10" xfId="0" applyFont="1" applyBorder="1" applyAlignment="1">
      <alignment horizontal="center" vertical="center"/>
    </xf>
    <xf numFmtId="0" fontId="16" fillId="0" borderId="3" xfId="0" applyFont="1" applyBorder="1" applyAlignment="1">
      <alignment horizontal="left" vertical="center"/>
    </xf>
    <xf numFmtId="0" fontId="24" fillId="0" borderId="3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top" wrapText="1"/>
    </xf>
    <xf numFmtId="0" fontId="23" fillId="0" borderId="4" xfId="0" applyFont="1" applyBorder="1" applyAlignment="1">
      <alignment horizontal="center" vertical="center"/>
    </xf>
    <xf numFmtId="0" fontId="20" fillId="14" borderId="4" xfId="0" applyFont="1" applyFill="1" applyBorder="1" applyAlignment="1">
      <alignment horizontal="left" vertical="top" wrapText="1"/>
    </xf>
    <xf numFmtId="0" fontId="14" fillId="0" borderId="3" xfId="0" applyFont="1" applyBorder="1" applyAlignment="1">
      <alignment horizontal="left" vertical="top"/>
    </xf>
    <xf numFmtId="0" fontId="14" fillId="0" borderId="7" xfId="0" applyFont="1" applyBorder="1" applyAlignment="1">
      <alignment horizontal="left" vertical="top" wrapText="1"/>
    </xf>
    <xf numFmtId="0" fontId="16" fillId="0" borderId="0" xfId="0" applyFont="1" applyAlignment="1">
      <alignment wrapText="1"/>
    </xf>
    <xf numFmtId="0" fontId="16" fillId="0" borderId="2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0" fontId="16" fillId="0" borderId="13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top" wrapText="1"/>
    </xf>
    <xf numFmtId="0" fontId="26" fillId="0" borderId="3" xfId="0" applyFont="1" applyBorder="1" applyAlignment="1">
      <alignment horizontal="left" vertical="center"/>
    </xf>
    <xf numFmtId="0" fontId="20" fillId="0" borderId="2" xfId="0" applyFont="1" applyBorder="1" applyAlignment="1">
      <alignment horizontal="left" vertical="top" wrapText="1"/>
    </xf>
    <xf numFmtId="0" fontId="27" fillId="0" borderId="11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top" wrapText="1"/>
    </xf>
    <xf numFmtId="0" fontId="14" fillId="0" borderId="14" xfId="0" applyFont="1" applyBorder="1" applyAlignment="1">
      <alignment horizontal="left" vertical="top" wrapText="1"/>
    </xf>
    <xf numFmtId="0" fontId="20" fillId="14" borderId="15" xfId="0" applyFont="1" applyFill="1" applyBorder="1" applyAlignment="1">
      <alignment horizontal="left" vertical="top" wrapText="1"/>
    </xf>
    <xf numFmtId="0" fontId="14" fillId="0" borderId="16" xfId="0" applyFont="1" applyBorder="1" applyAlignment="1">
      <alignment horizontal="left" vertical="top" wrapText="1"/>
    </xf>
    <xf numFmtId="0" fontId="23" fillId="0" borderId="11" xfId="0" applyFont="1" applyBorder="1" applyAlignment="1">
      <alignment horizontal="center" vertical="center"/>
    </xf>
    <xf numFmtId="0" fontId="16" fillId="0" borderId="5" xfId="0" applyFont="1" applyBorder="1" applyAlignment="1">
      <alignment horizontal="left" vertical="center"/>
    </xf>
    <xf numFmtId="0" fontId="20" fillId="14" borderId="13" xfId="0" applyFont="1" applyFill="1" applyBorder="1" applyAlignment="1">
      <alignment horizontal="left" vertical="top" wrapText="1"/>
    </xf>
    <xf numFmtId="0" fontId="14" fillId="0" borderId="12" xfId="0" applyFont="1" applyBorder="1" applyAlignment="1">
      <alignment horizontal="left" vertical="top" wrapText="1"/>
    </xf>
    <xf numFmtId="0" fontId="13" fillId="0" borderId="13" xfId="0" applyFont="1" applyBorder="1" applyAlignment="1">
      <alignment horizontal="left" vertical="top"/>
    </xf>
    <xf numFmtId="0" fontId="14" fillId="0" borderId="12" xfId="0" applyFont="1" applyBorder="1" applyAlignment="1">
      <alignment horizontal="left" vertical="top"/>
    </xf>
    <xf numFmtId="0" fontId="0" fillId="0" borderId="11" xfId="0" applyBorder="1" applyAlignment="1">
      <alignment wrapText="1"/>
    </xf>
    <xf numFmtId="0" fontId="13" fillId="0" borderId="18" xfId="0" applyFont="1" applyBorder="1" applyAlignment="1">
      <alignment horizontal="left" vertical="top"/>
    </xf>
    <xf numFmtId="0" fontId="14" fillId="0" borderId="19" xfId="0" applyFont="1" applyBorder="1" applyAlignment="1">
      <alignment horizontal="left" vertical="top"/>
    </xf>
    <xf numFmtId="0" fontId="26" fillId="0" borderId="6" xfId="0" applyFont="1" applyBorder="1" applyAlignment="1">
      <alignment horizontal="left" vertical="center"/>
    </xf>
    <xf numFmtId="0" fontId="20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6" fillId="0" borderId="20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23" fillId="0" borderId="3" xfId="0" applyFont="1" applyBorder="1" applyAlignment="1">
      <alignment horizontal="center" vertical="center"/>
    </xf>
    <xf numFmtId="0" fontId="16" fillId="0" borderId="7" xfId="0" applyFont="1" applyBorder="1" applyAlignment="1">
      <alignment horizontal="left" vertical="center"/>
    </xf>
    <xf numFmtId="0" fontId="16" fillId="0" borderId="22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28" fillId="0" borderId="0" xfId="0" applyFont="1" applyAlignment="1">
      <alignment wrapText="1"/>
    </xf>
    <xf numFmtId="0" fontId="26" fillId="0" borderId="3" xfId="0" applyFont="1" applyBorder="1" applyAlignment="1">
      <alignment horizontal="left" vertical="center" wrapText="1"/>
    </xf>
    <xf numFmtId="0" fontId="15" fillId="0" borderId="0" xfId="0" applyFont="1"/>
    <xf numFmtId="0" fontId="15" fillId="0" borderId="0" xfId="0" applyFont="1" applyAlignment="1">
      <alignment wrapText="1"/>
    </xf>
    <xf numFmtId="0" fontId="29" fillId="0" borderId="0" xfId="0" applyFont="1" applyAlignment="1">
      <alignment wrapText="1"/>
    </xf>
    <xf numFmtId="0" fontId="22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19" fillId="0" borderId="3" xfId="0" applyFont="1" applyBorder="1" applyAlignment="1">
      <alignment horizontal="left" vertical="top" wrapText="1"/>
    </xf>
    <xf numFmtId="0" fontId="23" fillId="15" borderId="4" xfId="0" applyFont="1" applyFill="1" applyBorder="1" applyAlignment="1">
      <alignment horizontal="center" vertical="center"/>
    </xf>
    <xf numFmtId="0" fontId="16" fillId="15" borderId="3" xfId="0" applyFont="1" applyFill="1" applyBorder="1" applyAlignment="1">
      <alignment horizontal="left" vertical="center"/>
    </xf>
    <xf numFmtId="0" fontId="16" fillId="15" borderId="2" xfId="0" applyFont="1" applyFill="1" applyBorder="1" applyAlignment="1">
      <alignment horizontal="left" vertical="center"/>
    </xf>
    <xf numFmtId="0" fontId="16" fillId="15" borderId="4" xfId="0" applyFont="1" applyFill="1" applyBorder="1" applyAlignment="1">
      <alignment horizontal="left" vertical="center"/>
    </xf>
    <xf numFmtId="0" fontId="16" fillId="15" borderId="11" xfId="0" applyFont="1" applyFill="1" applyBorder="1" applyAlignment="1">
      <alignment horizontal="left" vertical="center"/>
    </xf>
    <xf numFmtId="0" fontId="16" fillId="15" borderId="12" xfId="0" applyFont="1" applyFill="1" applyBorder="1" applyAlignment="1">
      <alignment horizontal="left" vertical="center"/>
    </xf>
    <xf numFmtId="0" fontId="16" fillId="15" borderId="13" xfId="0" applyFont="1" applyFill="1" applyBorder="1" applyAlignment="1">
      <alignment horizontal="left" vertical="center"/>
    </xf>
    <xf numFmtId="0" fontId="16" fillId="15" borderId="6" xfId="0" applyFont="1" applyFill="1" applyBorder="1" applyAlignment="1">
      <alignment horizontal="left" vertical="center"/>
    </xf>
    <xf numFmtId="0" fontId="16" fillId="15" borderId="0" xfId="0" applyFont="1" applyFill="1" applyAlignment="1">
      <alignment horizontal="left" vertical="center"/>
    </xf>
    <xf numFmtId="0" fontId="25" fillId="15" borderId="11" xfId="0" applyFont="1" applyFill="1" applyBorder="1" applyAlignment="1">
      <alignment horizontal="left" vertical="center"/>
    </xf>
    <xf numFmtId="0" fontId="26" fillId="15" borderId="11" xfId="0" applyFont="1" applyFill="1" applyBorder="1" applyAlignment="1">
      <alignment horizontal="left" vertical="center"/>
    </xf>
    <xf numFmtId="0" fontId="26" fillId="15" borderId="3" xfId="0" applyFont="1" applyFill="1" applyBorder="1" applyAlignment="1">
      <alignment horizontal="left" vertical="center"/>
    </xf>
    <xf numFmtId="0" fontId="27" fillId="15" borderId="11" xfId="0" applyFont="1" applyFill="1" applyBorder="1" applyAlignment="1">
      <alignment horizontal="left" vertical="center"/>
    </xf>
    <xf numFmtId="0" fontId="23" fillId="15" borderId="11" xfId="0" applyFont="1" applyFill="1" applyBorder="1" applyAlignment="1">
      <alignment horizontal="center" vertical="center"/>
    </xf>
    <xf numFmtId="0" fontId="16" fillId="15" borderId="5" xfId="0" applyFont="1" applyFill="1" applyBorder="1" applyAlignment="1">
      <alignment horizontal="left" vertical="center"/>
    </xf>
    <xf numFmtId="0" fontId="16" fillId="15" borderId="17" xfId="0" applyFont="1" applyFill="1" applyBorder="1" applyAlignment="1">
      <alignment horizontal="left" vertical="center"/>
    </xf>
    <xf numFmtId="0" fontId="23" fillId="15" borderId="7" xfId="0" applyFont="1" applyFill="1" applyBorder="1" applyAlignment="1">
      <alignment horizontal="center" vertical="center"/>
    </xf>
    <xf numFmtId="0" fontId="16" fillId="15" borderId="10" xfId="0" applyFont="1" applyFill="1" applyBorder="1" applyAlignment="1">
      <alignment horizontal="left" vertical="center"/>
    </xf>
    <xf numFmtId="0" fontId="23" fillId="15" borderId="3" xfId="0" applyFont="1" applyFill="1" applyBorder="1" applyAlignment="1">
      <alignment horizontal="center" vertical="center"/>
    </xf>
    <xf numFmtId="0" fontId="16" fillId="15" borderId="21" xfId="0" applyFont="1" applyFill="1" applyBorder="1" applyAlignment="1">
      <alignment horizontal="left" vertical="center"/>
    </xf>
    <xf numFmtId="0" fontId="16" fillId="15" borderId="3" xfId="0" applyFont="1" applyFill="1" applyBorder="1" applyAlignment="1">
      <alignment horizontal="left" vertical="center" wrapText="1"/>
    </xf>
    <xf numFmtId="0" fontId="16" fillId="15" borderId="19" xfId="0" applyFont="1" applyFill="1" applyBorder="1" applyAlignment="1">
      <alignment horizontal="left" vertical="center"/>
    </xf>
    <xf numFmtId="0" fontId="16" fillId="15" borderId="7" xfId="0" applyFont="1" applyFill="1" applyBorder="1" applyAlignment="1">
      <alignment horizontal="left" vertical="center"/>
    </xf>
    <xf numFmtId="0" fontId="16" fillId="15" borderId="15" xfId="0" applyFont="1" applyFill="1" applyBorder="1" applyAlignment="1">
      <alignment horizontal="left" vertical="center"/>
    </xf>
    <xf numFmtId="0" fontId="16" fillId="15" borderId="23" xfId="0" applyFont="1" applyFill="1" applyBorder="1" applyAlignment="1">
      <alignment horizontal="left" vertical="center"/>
    </xf>
    <xf numFmtId="0" fontId="16" fillId="15" borderId="22" xfId="0" applyFont="1" applyFill="1" applyBorder="1" applyAlignment="1">
      <alignment horizontal="left" vertical="center"/>
    </xf>
    <xf numFmtId="0" fontId="26" fillId="15" borderId="3" xfId="0" applyFont="1" applyFill="1" applyBorder="1" applyAlignment="1">
      <alignment horizontal="left" vertical="center" wrapText="1"/>
    </xf>
    <xf numFmtId="0" fontId="15" fillId="11" borderId="3" xfId="0" applyFont="1" applyFill="1" applyBorder="1" applyAlignment="1">
      <alignment horizontal="center" vertical="center"/>
    </xf>
    <xf numFmtId="0" fontId="15" fillId="12" borderId="4" xfId="0" applyFont="1" applyFill="1" applyBorder="1" applyAlignment="1">
      <alignment horizontal="center" vertical="center"/>
    </xf>
    <xf numFmtId="0" fontId="15" fillId="12" borderId="5" xfId="0" applyFont="1" applyFill="1" applyBorder="1" applyAlignment="1">
      <alignment horizontal="center" vertical="center"/>
    </xf>
    <xf numFmtId="0" fontId="15" fillId="12" borderId="6" xfId="0" applyFont="1" applyFill="1" applyBorder="1" applyAlignment="1">
      <alignment horizontal="center" vertical="center"/>
    </xf>
    <xf numFmtId="0" fontId="15" fillId="13" borderId="3" xfId="0" applyFont="1" applyFill="1" applyBorder="1" applyAlignment="1">
      <alignment horizontal="center" vertical="center"/>
    </xf>
    <xf numFmtId="0" fontId="15" fillId="9" borderId="3" xfId="0" applyFont="1" applyFill="1" applyBorder="1" applyAlignment="1">
      <alignment horizontal="center" vertical="center"/>
    </xf>
    <xf numFmtId="0" fontId="15" fillId="10" borderId="3" xfId="0" applyFont="1" applyFill="1" applyBorder="1" applyAlignment="1">
      <alignment horizontal="center" vertical="center"/>
    </xf>
    <xf numFmtId="0" fontId="15" fillId="12" borderId="3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</cellXfs>
  <cellStyles count="18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Hyperlink" xfId="12"/>
    <cellStyle name="Neutral" xfId="13"/>
    <cellStyle name="Note" xfId="14"/>
    <cellStyle name="Status" xfId="15"/>
    <cellStyle name="Text" xfId="16"/>
    <cellStyle name="Warning" xfId="17"/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S623"/>
  <sheetViews>
    <sheetView tabSelected="1" zoomScale="53" zoomScaleNormal="53" workbookViewId="0">
      <pane xSplit="4" ySplit="7" topLeftCell="E8" activePane="bottomRight" state="frozen"/>
      <selection activeCell="AF55" sqref="AF55"/>
      <selection pane="topRight"/>
      <selection pane="bottomLeft"/>
      <selection pane="bottomRight" activeCell="AM3" sqref="AM3"/>
    </sheetView>
  </sheetViews>
  <sheetFormatPr defaultRowHeight="15" customHeight="1"/>
  <cols>
    <col min="1" max="1" width="14.25" style="1" customWidth="1"/>
    <col min="2" max="2" width="4.5" style="2" customWidth="1"/>
    <col min="3" max="3" width="2.25" customWidth="1"/>
    <col min="4" max="4" width="5.375" style="3" customWidth="1"/>
    <col min="5" max="99" width="4.75" style="4" customWidth="1"/>
    <col min="100" max="120" width="4.75" style="5" customWidth="1"/>
    <col min="121" max="122" width="4.75" style="6" customWidth="1"/>
    <col min="123" max="1024" width="12.875" customWidth="1"/>
  </cols>
  <sheetData>
    <row r="2" spans="1:122" ht="19.899999999999999" customHeight="1">
      <c r="F2" s="107" t="s">
        <v>0</v>
      </c>
      <c r="G2" s="107"/>
      <c r="H2" s="107"/>
      <c r="I2" s="107"/>
    </row>
    <row r="3" spans="1:122" ht="19.899999999999999" customHeight="1">
      <c r="F3" s="108"/>
      <c r="G3" s="108"/>
      <c r="H3" s="108"/>
      <c r="I3" s="108"/>
      <c r="J3" s="108"/>
      <c r="K3" s="108"/>
      <c r="L3" s="108"/>
      <c r="M3" s="108"/>
      <c r="Q3" s="109" t="s">
        <v>109</v>
      </c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</row>
    <row r="4" spans="1:122" ht="19.899999999999999" customHeight="1">
      <c r="E4" s="7"/>
      <c r="F4" s="7" t="s">
        <v>110</v>
      </c>
      <c r="G4" s="7"/>
      <c r="H4" s="7"/>
      <c r="I4" s="7"/>
      <c r="J4" s="7"/>
      <c r="K4" s="7"/>
      <c r="L4" s="7"/>
      <c r="M4" s="7"/>
      <c r="N4" s="7"/>
      <c r="O4" s="7"/>
      <c r="Q4" s="109" t="s">
        <v>1</v>
      </c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8"/>
      <c r="AH4" s="8"/>
    </row>
    <row r="6" spans="1:122" s="9" customFormat="1" ht="30" customHeight="1">
      <c r="A6" s="110" t="s">
        <v>2</v>
      </c>
      <c r="B6" s="110"/>
      <c r="D6" s="10"/>
      <c r="E6" s="104" t="s">
        <v>3</v>
      </c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5" t="s">
        <v>4</v>
      </c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99" t="s">
        <v>5</v>
      </c>
      <c r="BB6" s="99"/>
      <c r="BC6" s="99"/>
      <c r="BD6" s="99"/>
      <c r="BE6" s="99"/>
      <c r="BF6" s="99"/>
      <c r="BG6" s="99"/>
      <c r="BH6" s="99"/>
      <c r="BI6" s="99"/>
      <c r="BJ6" s="99"/>
      <c r="BK6" s="99"/>
      <c r="BL6" s="99"/>
      <c r="BM6" s="99"/>
      <c r="BN6" s="99"/>
      <c r="BO6" s="99"/>
      <c r="BP6" s="99"/>
      <c r="BQ6" s="99"/>
      <c r="BR6" s="99"/>
      <c r="BS6" s="99"/>
      <c r="BT6" s="99"/>
      <c r="BU6" s="99"/>
      <c r="BV6" s="99"/>
      <c r="BW6" s="99"/>
      <c r="BX6" s="100" t="s">
        <v>6</v>
      </c>
      <c r="BY6" s="101"/>
      <c r="BZ6" s="101"/>
      <c r="CA6" s="101"/>
      <c r="CB6" s="101"/>
      <c r="CC6" s="101"/>
      <c r="CD6" s="101"/>
      <c r="CE6" s="101"/>
      <c r="CF6" s="101"/>
      <c r="CG6" s="101"/>
      <c r="CH6" s="101"/>
      <c r="CI6" s="101"/>
      <c r="CJ6" s="101"/>
      <c r="CK6" s="101"/>
      <c r="CL6" s="101"/>
      <c r="CM6" s="101"/>
      <c r="CN6" s="101"/>
      <c r="CO6" s="101"/>
      <c r="CP6" s="101"/>
      <c r="CQ6" s="101"/>
      <c r="CR6" s="101"/>
      <c r="CS6" s="101"/>
      <c r="CT6" s="101"/>
      <c r="CU6" s="102"/>
      <c r="CV6" s="103" t="s">
        <v>7</v>
      </c>
      <c r="CW6" s="103"/>
      <c r="CX6" s="103"/>
      <c r="CY6" s="103"/>
      <c r="CZ6" s="103"/>
      <c r="DA6" s="103"/>
      <c r="DB6" s="103"/>
      <c r="DC6" s="103"/>
      <c r="DD6" s="103"/>
      <c r="DE6" s="103"/>
      <c r="DF6" s="103"/>
      <c r="DG6" s="103"/>
      <c r="DH6" s="103"/>
      <c r="DI6" s="103"/>
      <c r="DJ6" s="103"/>
      <c r="DK6" s="103"/>
      <c r="DL6" s="103"/>
      <c r="DM6" s="103"/>
      <c r="DN6" s="103"/>
      <c r="DO6" s="103"/>
      <c r="DP6" s="103"/>
      <c r="DQ6" s="103"/>
      <c r="DR6" s="103"/>
    </row>
    <row r="7" spans="1:122" s="9" customFormat="1" ht="18" customHeight="1">
      <c r="A7" s="11" t="s">
        <v>8</v>
      </c>
      <c r="B7" s="12" t="s">
        <v>9</v>
      </c>
      <c r="D7" s="13" t="s">
        <v>10</v>
      </c>
      <c r="E7" s="14">
        <v>2</v>
      </c>
      <c r="F7" s="14">
        <v>3</v>
      </c>
      <c r="G7" s="14">
        <v>4</v>
      </c>
      <c r="H7" s="14">
        <v>5</v>
      </c>
      <c r="I7" s="14">
        <v>6</v>
      </c>
      <c r="J7" s="14">
        <v>7</v>
      </c>
      <c r="K7" s="14">
        <v>9</v>
      </c>
      <c r="L7" s="14">
        <v>10</v>
      </c>
      <c r="M7" s="14">
        <v>11</v>
      </c>
      <c r="N7" s="14">
        <v>12</v>
      </c>
      <c r="O7" s="14">
        <v>13</v>
      </c>
      <c r="P7" s="14">
        <v>14</v>
      </c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4">
        <v>23</v>
      </c>
      <c r="X7" s="14">
        <v>24</v>
      </c>
      <c r="Y7" s="14">
        <v>25</v>
      </c>
      <c r="Z7" s="14">
        <v>26</v>
      </c>
      <c r="AA7" s="14">
        <v>27</v>
      </c>
      <c r="AB7" s="14">
        <v>28</v>
      </c>
      <c r="AC7" s="14">
        <v>30</v>
      </c>
      <c r="AD7" s="14">
        <v>1</v>
      </c>
      <c r="AE7" s="15">
        <v>2</v>
      </c>
      <c r="AF7" s="15">
        <v>3</v>
      </c>
      <c r="AG7" s="15">
        <v>4</v>
      </c>
      <c r="AH7" s="15">
        <v>5</v>
      </c>
      <c r="AI7" s="15">
        <v>7</v>
      </c>
      <c r="AJ7" s="15">
        <v>8</v>
      </c>
      <c r="AK7" s="15">
        <v>9</v>
      </c>
      <c r="AL7" s="15">
        <v>10</v>
      </c>
      <c r="AM7" s="15">
        <v>11</v>
      </c>
      <c r="AN7" s="15">
        <v>12</v>
      </c>
      <c r="AO7" s="15">
        <v>14</v>
      </c>
      <c r="AP7" s="15">
        <v>15</v>
      </c>
      <c r="AQ7" s="15">
        <v>16</v>
      </c>
      <c r="AR7" s="15">
        <v>17</v>
      </c>
      <c r="AS7" s="15">
        <v>18</v>
      </c>
      <c r="AT7" s="15">
        <v>19</v>
      </c>
      <c r="AU7" s="15">
        <v>21</v>
      </c>
      <c r="AV7" s="15">
        <v>22</v>
      </c>
      <c r="AW7" s="15">
        <v>23</v>
      </c>
      <c r="AX7" s="15">
        <v>24</v>
      </c>
      <c r="AY7" s="15">
        <v>25</v>
      </c>
      <c r="AZ7" s="15">
        <v>26</v>
      </c>
      <c r="BA7" s="15">
        <v>5</v>
      </c>
      <c r="BB7" s="15">
        <v>6</v>
      </c>
      <c r="BC7" s="15">
        <v>7</v>
      </c>
      <c r="BD7" s="15">
        <v>8</v>
      </c>
      <c r="BE7" s="15">
        <v>9</v>
      </c>
      <c r="BF7" s="15">
        <v>11</v>
      </c>
      <c r="BG7" s="15">
        <v>12</v>
      </c>
      <c r="BH7" s="15">
        <v>13</v>
      </c>
      <c r="BI7" s="15">
        <v>14</v>
      </c>
      <c r="BJ7" s="15">
        <v>15</v>
      </c>
      <c r="BK7" s="15">
        <v>16</v>
      </c>
      <c r="BL7" s="15">
        <v>18</v>
      </c>
      <c r="BM7" s="15">
        <v>19</v>
      </c>
      <c r="BN7" s="15">
        <v>20</v>
      </c>
      <c r="BO7" s="15">
        <v>21</v>
      </c>
      <c r="BP7" s="15">
        <v>22</v>
      </c>
      <c r="BQ7" s="15">
        <v>23</v>
      </c>
      <c r="BR7" s="15">
        <v>25</v>
      </c>
      <c r="BS7" s="15">
        <v>26</v>
      </c>
      <c r="BT7" s="15">
        <v>27</v>
      </c>
      <c r="BU7" s="15">
        <v>28</v>
      </c>
      <c r="BV7" s="15">
        <v>29</v>
      </c>
      <c r="BW7" s="15">
        <v>30</v>
      </c>
      <c r="BX7" s="15">
        <v>2</v>
      </c>
      <c r="BY7" s="15">
        <v>3</v>
      </c>
      <c r="BZ7" s="15">
        <v>4</v>
      </c>
      <c r="CA7" s="15">
        <v>5</v>
      </c>
      <c r="CB7" s="15">
        <v>6</v>
      </c>
      <c r="CC7" s="15">
        <v>7</v>
      </c>
      <c r="CD7" s="15">
        <v>9</v>
      </c>
      <c r="CE7" s="15">
        <v>10</v>
      </c>
      <c r="CF7" s="15">
        <v>11</v>
      </c>
      <c r="CG7" s="15">
        <v>12</v>
      </c>
      <c r="CH7" s="15">
        <v>13</v>
      </c>
      <c r="CI7" s="15">
        <v>14</v>
      </c>
      <c r="CJ7" s="15">
        <v>16</v>
      </c>
      <c r="CK7" s="15">
        <v>17</v>
      </c>
      <c r="CL7" s="15">
        <v>18</v>
      </c>
      <c r="CM7" s="15">
        <v>19</v>
      </c>
      <c r="CN7" s="15">
        <v>20</v>
      </c>
      <c r="CO7" s="15">
        <v>21</v>
      </c>
      <c r="CP7" s="15">
        <v>23</v>
      </c>
      <c r="CQ7" s="16">
        <v>24</v>
      </c>
      <c r="CR7" s="15">
        <v>25</v>
      </c>
      <c r="CS7" s="16">
        <v>26</v>
      </c>
      <c r="CT7" s="15">
        <v>27</v>
      </c>
      <c r="CU7" s="16">
        <v>28</v>
      </c>
      <c r="CV7" s="17" t="s">
        <v>11</v>
      </c>
      <c r="CW7" s="17" t="s">
        <v>12</v>
      </c>
      <c r="CX7" s="17" t="s">
        <v>9</v>
      </c>
      <c r="CY7" s="17" t="s">
        <v>13</v>
      </c>
      <c r="CZ7" s="17" t="s">
        <v>14</v>
      </c>
      <c r="DA7" s="17" t="s">
        <v>15</v>
      </c>
      <c r="DB7" s="17" t="s">
        <v>16</v>
      </c>
      <c r="DC7" s="17" t="s">
        <v>17</v>
      </c>
      <c r="DD7" s="17" t="s">
        <v>18</v>
      </c>
      <c r="DE7" s="17" t="s">
        <v>19</v>
      </c>
      <c r="DF7" s="17" t="s">
        <v>20</v>
      </c>
      <c r="DG7" s="17" t="s">
        <v>21</v>
      </c>
      <c r="DH7" s="17" t="s">
        <v>22</v>
      </c>
      <c r="DI7" s="17" t="s">
        <v>23</v>
      </c>
      <c r="DJ7" s="17" t="s">
        <v>24</v>
      </c>
      <c r="DK7" s="17" t="s">
        <v>25</v>
      </c>
      <c r="DL7" s="17" t="s">
        <v>26</v>
      </c>
      <c r="DM7" s="17" t="s">
        <v>27</v>
      </c>
      <c r="DN7" s="17" t="s">
        <v>28</v>
      </c>
      <c r="DO7" s="17" t="s">
        <v>29</v>
      </c>
      <c r="DP7" s="17" t="s">
        <v>30</v>
      </c>
      <c r="DQ7" s="17" t="s">
        <v>31</v>
      </c>
      <c r="DR7" s="17" t="s">
        <v>32</v>
      </c>
    </row>
    <row r="8" spans="1:122" ht="18" customHeight="1">
      <c r="A8" s="18" t="s">
        <v>33</v>
      </c>
      <c r="B8" s="19" t="s">
        <v>23</v>
      </c>
      <c r="D8" s="20" t="s">
        <v>34</v>
      </c>
      <c r="E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4" t="s">
        <v>12</v>
      </c>
      <c r="T8" s="21" t="s">
        <v>11</v>
      </c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 t="s">
        <v>12</v>
      </c>
      <c r="AS8" s="21" t="s">
        <v>11</v>
      </c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 t="s">
        <v>23</v>
      </c>
      <c r="CK8" s="21" t="s">
        <v>12</v>
      </c>
      <c r="CL8" s="21"/>
      <c r="CM8" s="21" t="s">
        <v>11</v>
      </c>
      <c r="CN8" s="21"/>
      <c r="CO8" s="21"/>
      <c r="CP8" s="21"/>
      <c r="CQ8" s="21"/>
      <c r="CR8" s="21"/>
      <c r="CS8" s="21"/>
      <c r="CT8" s="21"/>
      <c r="CU8" s="21"/>
      <c r="CV8" s="22">
        <f t="shared" ref="CV8:CV9" si="0">COUNTIF(E8:CU8,"РУС")</f>
        <v>3</v>
      </c>
      <c r="CW8" s="23">
        <f t="shared" ref="CW8:CW9" si="1">COUNTIF(E8:CU8,"МАТ")</f>
        <v>3</v>
      </c>
      <c r="CX8" s="22">
        <f t="shared" ref="CX8:CX9" si="2">COUNTIF(E8:CU8,"АЛГ")</f>
        <v>0</v>
      </c>
      <c r="CY8" s="22">
        <f t="shared" ref="CY8:CY9" si="3">COUNTIF(E8:CU8,"ГЕМ")</f>
        <v>0</v>
      </c>
      <c r="CZ8" s="22">
        <f t="shared" ref="CZ8:CZ9" si="4">COUNTIF(E8:CU8,"ВИС")</f>
        <v>0</v>
      </c>
      <c r="DA8" s="22">
        <f t="shared" ref="DA8:DA9" si="5">COUNTIF(E8:CU8,"БИО")</f>
        <v>0</v>
      </c>
      <c r="DB8" s="22">
        <f t="shared" ref="DB8:DB9" si="6">COUNTIF(E8:CU8,"ГЕО")</f>
        <v>0</v>
      </c>
      <c r="DC8" s="22">
        <f t="shared" ref="DC8:DC9" si="7">COUNTIF(E8:CU8,"ИНФ")</f>
        <v>0</v>
      </c>
      <c r="DD8" s="22">
        <f t="shared" ref="DD8:DD9" si="8">COUNTIF(E8:CU8,"ИСТ")</f>
        <v>0</v>
      </c>
      <c r="DE8" s="22">
        <f t="shared" ref="DE8:DE9" si="9">COUNTIF(E8:CU8,"ЛИТ")</f>
        <v>0</v>
      </c>
      <c r="DF8" s="22">
        <f t="shared" ref="DF8:DF9" si="10">COUNTIF(E8:CU8,"ОБЩ")</f>
        <v>0</v>
      </c>
      <c r="DG8" s="22">
        <f t="shared" ref="DG8:DG9" si="11">COUNTIF(E8:CU8,"ФИЗ")</f>
        <v>0</v>
      </c>
      <c r="DH8" s="22">
        <f t="shared" ref="DH8:DH9" si="12">COUNTIF(E8:CU8,"ХИМ")</f>
        <v>0</v>
      </c>
      <c r="DI8" s="22">
        <f t="shared" ref="DI8:DI9" si="13">COUNTIF(E8:CU8,"АНГ")</f>
        <v>1</v>
      </c>
      <c r="DJ8" s="22">
        <f t="shared" ref="DJ8:DJ9" si="14">COUNTIF(E8:CU8,"НЕМ")</f>
        <v>0</v>
      </c>
      <c r="DK8" s="22">
        <f t="shared" ref="DK8:DK9" si="15">COUNTIF(E8:CU8,"ФРА")</f>
        <v>0</v>
      </c>
      <c r="DL8" s="22">
        <f t="shared" ref="DL8:DL9" si="16">COUNTIF(E8:CU8,"ОКР")</f>
        <v>0</v>
      </c>
      <c r="DM8" s="22">
        <f t="shared" ref="DM8:DM9" si="17">COUNTIF(E8:CU8,"ИЗО")</f>
        <v>0</v>
      </c>
      <c r="DN8" s="22">
        <f t="shared" ref="DN8:DN9" si="18">COUNTIF(E8:CU8,"КУБ")</f>
        <v>0</v>
      </c>
      <c r="DO8" s="22">
        <f t="shared" ref="DO8:DO9" si="19">COUNTIF(E8:CU8,"МУЗ")</f>
        <v>0</v>
      </c>
      <c r="DP8" s="22">
        <f t="shared" ref="DP8:DP9" si="20">COUNTIF(E8:CU8,"ОБЗ")</f>
        <v>0</v>
      </c>
      <c r="DQ8" s="22">
        <f t="shared" ref="DQ8:DQ9" si="21">COUNTIF(E8:CU8,"ТЕХ")</f>
        <v>0</v>
      </c>
      <c r="DR8" s="22">
        <f t="shared" ref="DR8:DR9" si="22">COUNTIF(E8:CU8,"ФЗР")</f>
        <v>0</v>
      </c>
    </row>
    <row r="9" spans="1:122" ht="18" customHeight="1">
      <c r="A9" s="11" t="s">
        <v>35</v>
      </c>
      <c r="B9" s="24" t="s">
        <v>15</v>
      </c>
      <c r="D9" s="25" t="s">
        <v>36</v>
      </c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 t="s">
        <v>12</v>
      </c>
      <c r="T9" s="21" t="s">
        <v>11</v>
      </c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 t="s">
        <v>12</v>
      </c>
      <c r="AT9" s="21"/>
      <c r="AU9" s="21"/>
      <c r="AV9" s="21" t="s">
        <v>11</v>
      </c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 t="s">
        <v>12</v>
      </c>
      <c r="CL9" s="21" t="s">
        <v>11</v>
      </c>
      <c r="CM9" s="21"/>
      <c r="CN9" s="21" t="s">
        <v>23</v>
      </c>
      <c r="CO9" s="21"/>
      <c r="CP9" s="21"/>
      <c r="CQ9" s="21"/>
      <c r="CR9" s="21"/>
      <c r="CS9" s="21"/>
      <c r="CT9" s="21"/>
      <c r="CU9" s="21"/>
      <c r="CV9" s="22">
        <f t="shared" si="0"/>
        <v>3</v>
      </c>
      <c r="CW9" s="23">
        <f t="shared" si="1"/>
        <v>3</v>
      </c>
      <c r="CX9" s="22">
        <f t="shared" si="2"/>
        <v>0</v>
      </c>
      <c r="CY9" s="22">
        <f t="shared" si="3"/>
        <v>0</v>
      </c>
      <c r="CZ9" s="22">
        <f t="shared" si="4"/>
        <v>0</v>
      </c>
      <c r="DA9" s="22">
        <f t="shared" si="5"/>
        <v>0</v>
      </c>
      <c r="DB9" s="22">
        <f t="shared" si="6"/>
        <v>0</v>
      </c>
      <c r="DC9" s="22">
        <f t="shared" si="7"/>
        <v>0</v>
      </c>
      <c r="DD9" s="22">
        <f t="shared" si="8"/>
        <v>0</v>
      </c>
      <c r="DE9" s="22">
        <f t="shared" si="9"/>
        <v>0</v>
      </c>
      <c r="DF9" s="22">
        <f t="shared" si="10"/>
        <v>0</v>
      </c>
      <c r="DG9" s="22">
        <f t="shared" si="11"/>
        <v>0</v>
      </c>
      <c r="DH9" s="22">
        <f t="shared" si="12"/>
        <v>0</v>
      </c>
      <c r="DI9" s="22">
        <f t="shared" si="13"/>
        <v>1</v>
      </c>
      <c r="DJ9" s="22">
        <f t="shared" si="14"/>
        <v>0</v>
      </c>
      <c r="DK9" s="22">
        <f t="shared" si="15"/>
        <v>0</v>
      </c>
      <c r="DL9" s="22">
        <f t="shared" si="16"/>
        <v>0</v>
      </c>
      <c r="DM9" s="22">
        <f t="shared" si="17"/>
        <v>0</v>
      </c>
      <c r="DN9" s="22">
        <f t="shared" si="18"/>
        <v>0</v>
      </c>
      <c r="DO9" s="22">
        <f t="shared" si="19"/>
        <v>0</v>
      </c>
      <c r="DP9" s="22">
        <f t="shared" si="20"/>
        <v>0</v>
      </c>
      <c r="DQ9" s="22">
        <f t="shared" si="21"/>
        <v>0</v>
      </c>
      <c r="DR9" s="22">
        <f t="shared" si="22"/>
        <v>0</v>
      </c>
    </row>
    <row r="10" spans="1:122" ht="18" customHeight="1">
      <c r="A10" s="26" t="s">
        <v>37</v>
      </c>
      <c r="B10" s="27" t="s">
        <v>14</v>
      </c>
      <c r="D10" s="25" t="s">
        <v>38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 t="s">
        <v>12</v>
      </c>
      <c r="S10" s="21"/>
      <c r="T10" s="21" t="s">
        <v>11</v>
      </c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 t="s">
        <v>11</v>
      </c>
      <c r="AT10" s="21"/>
      <c r="AU10" s="21"/>
      <c r="AV10" s="21" t="s">
        <v>12</v>
      </c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 t="s">
        <v>23</v>
      </c>
      <c r="CK10" s="21" t="s">
        <v>11</v>
      </c>
      <c r="CL10" s="21" t="s">
        <v>12</v>
      </c>
      <c r="CM10" s="21"/>
      <c r="CN10" s="21"/>
      <c r="CO10" s="21"/>
      <c r="CP10" s="21"/>
      <c r="CQ10" s="21"/>
      <c r="CR10" s="21"/>
      <c r="CS10" s="21"/>
      <c r="CT10" s="21"/>
      <c r="CU10" s="21"/>
      <c r="CV10" s="22">
        <f t="shared" ref="CV10:CV65" si="23">COUNTIF(E10:CU10,"РУС")</f>
        <v>3</v>
      </c>
      <c r="CW10" s="23">
        <f t="shared" ref="CW10:CW65" si="24">COUNTIF(E10:CU10,"МАТ")</f>
        <v>3</v>
      </c>
      <c r="CX10" s="22">
        <f t="shared" ref="CX10:CX65" si="25">COUNTIF(E10:CU10,"АЛГ")</f>
        <v>0</v>
      </c>
      <c r="CY10" s="22">
        <f t="shared" ref="CY10:CY65" si="26">COUNTIF(E10:CU10,"ГЕМ")</f>
        <v>0</v>
      </c>
      <c r="CZ10" s="22">
        <f t="shared" ref="CZ10:CZ65" si="27">COUNTIF(E10:CU10,"ВИС")</f>
        <v>0</v>
      </c>
      <c r="DA10" s="22">
        <f t="shared" ref="DA10:DA65" si="28">COUNTIF(E10:CU10,"БИО")</f>
        <v>0</v>
      </c>
      <c r="DB10" s="22">
        <f t="shared" ref="DB10:DB65" si="29">COUNTIF(E10:CU10,"ГЕО")</f>
        <v>0</v>
      </c>
      <c r="DC10" s="22">
        <f t="shared" ref="DC10:DC65" si="30">COUNTIF(E10:CU10,"ИНФ")</f>
        <v>0</v>
      </c>
      <c r="DD10" s="22">
        <f t="shared" ref="DD10:DD65" si="31">COUNTIF(E10:CU10,"ИСТ")</f>
        <v>0</v>
      </c>
      <c r="DE10" s="22">
        <f t="shared" ref="DE10:DE65" si="32">COUNTIF(E10:CU10,"ЛИТ")</f>
        <v>0</v>
      </c>
      <c r="DF10" s="22">
        <f t="shared" ref="DF10:DF65" si="33">COUNTIF(E10:CU10,"ОБЩ")</f>
        <v>0</v>
      </c>
      <c r="DG10" s="22">
        <f t="shared" ref="DG10:DG65" si="34">COUNTIF(E10:CU10,"ФИЗ")</f>
        <v>0</v>
      </c>
      <c r="DH10" s="22">
        <f t="shared" ref="DH10:DH65" si="35">COUNTIF(E10:CU10,"ХИМ")</f>
        <v>0</v>
      </c>
      <c r="DI10" s="22">
        <f t="shared" ref="DI10:DI65" si="36">COUNTIF(E10:CU10,"АНГ")</f>
        <v>1</v>
      </c>
      <c r="DJ10" s="22">
        <f t="shared" ref="DJ10:DJ65" si="37">COUNTIF(E10:CU10,"НЕМ")</f>
        <v>0</v>
      </c>
      <c r="DK10" s="22">
        <f t="shared" ref="DK10:DK65" si="38">COUNTIF(E10:CU10,"ФРА")</f>
        <v>0</v>
      </c>
      <c r="DL10" s="22">
        <f t="shared" ref="DL10:DL65" si="39">COUNTIF(E10:CU10,"ОКР")</f>
        <v>0</v>
      </c>
      <c r="DM10" s="22">
        <f t="shared" ref="DM10:DM65" si="40">COUNTIF(E10:CU10,"ИЗО")</f>
        <v>0</v>
      </c>
      <c r="DN10" s="22">
        <f t="shared" ref="DN10:DN65" si="41">COUNTIF(E10:CU10,"КУБ")</f>
        <v>0</v>
      </c>
      <c r="DO10" s="22">
        <f t="shared" ref="DO10:DO65" si="42">COUNTIF(E10:CU10,"МУЗ")</f>
        <v>0</v>
      </c>
      <c r="DP10" s="22">
        <f t="shared" ref="DP10:DP65" si="43">COUNTIF(E10:CU10,"ОБЗ")</f>
        <v>0</v>
      </c>
      <c r="DQ10" s="22">
        <f t="shared" ref="DQ10:DQ65" si="44">COUNTIF(E10:CU10,"ТЕХ")</f>
        <v>0</v>
      </c>
      <c r="DR10" s="22">
        <f t="shared" ref="DR10:DR65" si="45">COUNTIF(E10:CU10,"ФЗР")</f>
        <v>0</v>
      </c>
    </row>
    <row r="11" spans="1:122" ht="18" customHeight="1">
      <c r="A11" s="11" t="s">
        <v>39</v>
      </c>
      <c r="B11" s="28" t="s">
        <v>16</v>
      </c>
      <c r="D11" s="25" t="s">
        <v>40</v>
      </c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 t="s">
        <v>12</v>
      </c>
      <c r="S11" s="21" t="s">
        <v>11</v>
      </c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 t="s">
        <v>12</v>
      </c>
      <c r="AS11" s="21"/>
      <c r="AT11" s="21"/>
      <c r="AU11" s="21"/>
      <c r="AV11" s="21" t="s">
        <v>11</v>
      </c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 t="s">
        <v>11</v>
      </c>
      <c r="CL11" s="21"/>
      <c r="CM11" s="21" t="s">
        <v>12</v>
      </c>
      <c r="CN11" s="21" t="s">
        <v>23</v>
      </c>
      <c r="CO11" s="21"/>
      <c r="CP11" s="21"/>
      <c r="CQ11" s="21"/>
      <c r="CR11" s="21"/>
      <c r="CS11" s="21"/>
      <c r="CT11" s="21"/>
      <c r="CU11" s="21"/>
      <c r="CV11" s="22">
        <f t="shared" si="23"/>
        <v>3</v>
      </c>
      <c r="CW11" s="23">
        <f t="shared" si="24"/>
        <v>3</v>
      </c>
      <c r="CX11" s="22">
        <f t="shared" si="25"/>
        <v>0</v>
      </c>
      <c r="CY11" s="22">
        <f t="shared" si="26"/>
        <v>0</v>
      </c>
      <c r="CZ11" s="22">
        <f t="shared" si="27"/>
        <v>0</v>
      </c>
      <c r="DA11" s="22">
        <f t="shared" si="28"/>
        <v>0</v>
      </c>
      <c r="DB11" s="22">
        <f t="shared" si="29"/>
        <v>0</v>
      </c>
      <c r="DC11" s="22">
        <f t="shared" si="30"/>
        <v>0</v>
      </c>
      <c r="DD11" s="22">
        <f t="shared" si="31"/>
        <v>0</v>
      </c>
      <c r="DE11" s="22">
        <f t="shared" si="32"/>
        <v>0</v>
      </c>
      <c r="DF11" s="22">
        <f t="shared" si="33"/>
        <v>0</v>
      </c>
      <c r="DG11" s="22">
        <f t="shared" si="34"/>
        <v>0</v>
      </c>
      <c r="DH11" s="22">
        <f t="shared" si="35"/>
        <v>0</v>
      </c>
      <c r="DI11" s="22">
        <f t="shared" si="36"/>
        <v>1</v>
      </c>
      <c r="DJ11" s="22">
        <f t="shared" si="37"/>
        <v>0</v>
      </c>
      <c r="DK11" s="22">
        <f t="shared" si="38"/>
        <v>0</v>
      </c>
      <c r="DL11" s="22">
        <f t="shared" si="39"/>
        <v>0</v>
      </c>
      <c r="DM11" s="22">
        <f t="shared" si="40"/>
        <v>0</v>
      </c>
      <c r="DN11" s="22">
        <f t="shared" si="41"/>
        <v>0</v>
      </c>
      <c r="DO11" s="22">
        <f t="shared" si="42"/>
        <v>0</v>
      </c>
      <c r="DP11" s="22">
        <f t="shared" si="43"/>
        <v>0</v>
      </c>
      <c r="DQ11" s="22">
        <f t="shared" si="44"/>
        <v>0</v>
      </c>
      <c r="DR11" s="22">
        <f t="shared" si="45"/>
        <v>0</v>
      </c>
    </row>
    <row r="12" spans="1:122" ht="18" customHeight="1">
      <c r="A12" s="11" t="s">
        <v>41</v>
      </c>
      <c r="B12" s="19" t="s">
        <v>13</v>
      </c>
      <c r="D12" s="25" t="s">
        <v>42</v>
      </c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 t="s">
        <v>12</v>
      </c>
      <c r="S12" s="21" t="s">
        <v>11</v>
      </c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 t="s">
        <v>12</v>
      </c>
      <c r="AS12" s="21"/>
      <c r="AT12" s="21"/>
      <c r="AU12" s="21"/>
      <c r="AV12" s="21" t="s">
        <v>11</v>
      </c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 t="s">
        <v>23</v>
      </c>
      <c r="CK12" s="21" t="s">
        <v>11</v>
      </c>
      <c r="CL12" s="21"/>
      <c r="CM12" s="21" t="s">
        <v>12</v>
      </c>
      <c r="CN12" s="21"/>
      <c r="CO12" s="21"/>
      <c r="CP12" s="21"/>
      <c r="CQ12" s="21"/>
      <c r="CR12" s="21"/>
      <c r="CS12" s="21"/>
      <c r="CT12" s="21"/>
      <c r="CU12" s="21"/>
      <c r="CV12" s="22">
        <f t="shared" si="23"/>
        <v>3</v>
      </c>
      <c r="CW12" s="23">
        <f t="shared" si="24"/>
        <v>3</v>
      </c>
      <c r="CX12" s="22">
        <f t="shared" si="25"/>
        <v>0</v>
      </c>
      <c r="CY12" s="22">
        <f t="shared" si="26"/>
        <v>0</v>
      </c>
      <c r="CZ12" s="22">
        <f t="shared" si="27"/>
        <v>0</v>
      </c>
      <c r="DA12" s="22">
        <f t="shared" si="28"/>
        <v>0</v>
      </c>
      <c r="DB12" s="22">
        <f t="shared" si="29"/>
        <v>0</v>
      </c>
      <c r="DC12" s="22">
        <f t="shared" si="30"/>
        <v>0</v>
      </c>
      <c r="DD12" s="22">
        <f t="shared" si="31"/>
        <v>0</v>
      </c>
      <c r="DE12" s="22">
        <f t="shared" si="32"/>
        <v>0</v>
      </c>
      <c r="DF12" s="22">
        <f t="shared" si="33"/>
        <v>0</v>
      </c>
      <c r="DG12" s="22">
        <f t="shared" si="34"/>
        <v>0</v>
      </c>
      <c r="DH12" s="22">
        <f t="shared" si="35"/>
        <v>0</v>
      </c>
      <c r="DI12" s="22">
        <f t="shared" si="36"/>
        <v>1</v>
      </c>
      <c r="DJ12" s="22">
        <f t="shared" si="37"/>
        <v>0</v>
      </c>
      <c r="DK12" s="22">
        <f t="shared" si="38"/>
        <v>0</v>
      </c>
      <c r="DL12" s="22">
        <f t="shared" si="39"/>
        <v>0</v>
      </c>
      <c r="DM12" s="22">
        <f t="shared" si="40"/>
        <v>0</v>
      </c>
      <c r="DN12" s="22">
        <f t="shared" si="41"/>
        <v>0</v>
      </c>
      <c r="DO12" s="22">
        <f t="shared" si="42"/>
        <v>0</v>
      </c>
      <c r="DP12" s="22">
        <f t="shared" si="43"/>
        <v>0</v>
      </c>
      <c r="DQ12" s="22">
        <f t="shared" si="44"/>
        <v>0</v>
      </c>
      <c r="DR12" s="22">
        <f t="shared" si="45"/>
        <v>0</v>
      </c>
    </row>
    <row r="13" spans="1:122" ht="18" customHeight="1">
      <c r="A13" s="11" t="s">
        <v>27</v>
      </c>
      <c r="B13" s="19" t="s">
        <v>27</v>
      </c>
      <c r="D13" s="25" t="s">
        <v>43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 t="s">
        <v>11</v>
      </c>
      <c r="S13" s="21" t="s">
        <v>12</v>
      </c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 t="s">
        <v>12</v>
      </c>
      <c r="AR13" s="21"/>
      <c r="AS13" s="21"/>
      <c r="AT13" s="21"/>
      <c r="AU13" s="21"/>
      <c r="AV13" s="21" t="s">
        <v>11</v>
      </c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 t="s">
        <v>12</v>
      </c>
      <c r="CL13" s="21" t="s">
        <v>11</v>
      </c>
      <c r="CM13" s="21"/>
      <c r="CN13" s="21" t="s">
        <v>23</v>
      </c>
      <c r="CO13" s="21"/>
      <c r="CP13" s="21"/>
      <c r="CQ13" s="21"/>
      <c r="CR13" s="21"/>
      <c r="CS13" s="21"/>
      <c r="CT13" s="21"/>
      <c r="CU13" s="21"/>
      <c r="CV13" s="22">
        <f t="shared" si="23"/>
        <v>3</v>
      </c>
      <c r="CW13" s="23">
        <f t="shared" si="24"/>
        <v>3</v>
      </c>
      <c r="CX13" s="22">
        <f t="shared" si="25"/>
        <v>0</v>
      </c>
      <c r="CY13" s="22">
        <f t="shared" si="26"/>
        <v>0</v>
      </c>
      <c r="CZ13" s="22">
        <f t="shared" si="27"/>
        <v>0</v>
      </c>
      <c r="DA13" s="22">
        <f t="shared" si="28"/>
        <v>0</v>
      </c>
      <c r="DB13" s="22">
        <f t="shared" si="29"/>
        <v>0</v>
      </c>
      <c r="DC13" s="22">
        <f t="shared" si="30"/>
        <v>0</v>
      </c>
      <c r="DD13" s="22">
        <f t="shared" si="31"/>
        <v>0</v>
      </c>
      <c r="DE13" s="22">
        <f t="shared" si="32"/>
        <v>0</v>
      </c>
      <c r="DF13" s="22">
        <f t="shared" si="33"/>
        <v>0</v>
      </c>
      <c r="DG13" s="22">
        <f t="shared" si="34"/>
        <v>0</v>
      </c>
      <c r="DH13" s="22">
        <f t="shared" si="35"/>
        <v>0</v>
      </c>
      <c r="DI13" s="22">
        <f t="shared" si="36"/>
        <v>1</v>
      </c>
      <c r="DJ13" s="22">
        <f t="shared" si="37"/>
        <v>0</v>
      </c>
      <c r="DK13" s="22">
        <f t="shared" si="38"/>
        <v>0</v>
      </c>
      <c r="DL13" s="22">
        <f t="shared" si="39"/>
        <v>0</v>
      </c>
      <c r="DM13" s="22">
        <f t="shared" si="40"/>
        <v>0</v>
      </c>
      <c r="DN13" s="22">
        <f t="shared" si="41"/>
        <v>0</v>
      </c>
      <c r="DO13" s="22">
        <f t="shared" si="42"/>
        <v>0</v>
      </c>
      <c r="DP13" s="22">
        <f t="shared" si="43"/>
        <v>0</v>
      </c>
      <c r="DQ13" s="22">
        <f t="shared" si="44"/>
        <v>0</v>
      </c>
      <c r="DR13" s="22">
        <f t="shared" si="45"/>
        <v>0</v>
      </c>
    </row>
    <row r="14" spans="1:122" ht="18" customHeight="1">
      <c r="A14" s="11" t="s">
        <v>44</v>
      </c>
      <c r="B14" s="19" t="s">
        <v>17</v>
      </c>
      <c r="D14" s="25" t="s">
        <v>111</v>
      </c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 t="s">
        <v>11</v>
      </c>
      <c r="S14" s="21" t="s">
        <v>12</v>
      </c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 t="s">
        <v>12</v>
      </c>
      <c r="AR14" s="21"/>
      <c r="AS14" s="21"/>
      <c r="AT14" s="21"/>
      <c r="AU14" s="21"/>
      <c r="AV14" s="21" t="s">
        <v>11</v>
      </c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 t="s">
        <v>12</v>
      </c>
      <c r="CL14" s="21" t="s">
        <v>11</v>
      </c>
      <c r="CM14" s="21"/>
      <c r="CN14" s="21" t="s">
        <v>23</v>
      </c>
      <c r="CO14" s="21"/>
      <c r="CP14" s="21"/>
      <c r="CQ14" s="21"/>
      <c r="CR14" s="21"/>
      <c r="CS14" s="21"/>
      <c r="CT14" s="21"/>
      <c r="CU14" s="21"/>
      <c r="CV14" s="22">
        <f t="shared" ref="CV14:CV15" si="46">COUNTIF(E14:CU14,"РУС")</f>
        <v>3</v>
      </c>
      <c r="CW14" s="23">
        <f t="shared" ref="CW14:CW15" si="47">COUNTIF(E14:CU14,"МАТ")</f>
        <v>3</v>
      </c>
      <c r="CX14" s="22">
        <f t="shared" ref="CX14:CX15" si="48">COUNTIF(E14:CU14,"АЛГ")</f>
        <v>0</v>
      </c>
      <c r="CY14" s="22">
        <f t="shared" ref="CY14:CY15" si="49">COUNTIF(E14:CU14,"ГЕМ")</f>
        <v>0</v>
      </c>
      <c r="CZ14" s="22">
        <f t="shared" ref="CZ14:CZ15" si="50">COUNTIF(E14:CU14,"ВИС")</f>
        <v>0</v>
      </c>
      <c r="DA14" s="22">
        <f t="shared" ref="DA14:DA15" si="51">COUNTIF(E14:CU14,"БИО")</f>
        <v>0</v>
      </c>
      <c r="DB14" s="22">
        <f t="shared" ref="DB14:DB15" si="52">COUNTIF(E14:CU14,"ГЕО")</f>
        <v>0</v>
      </c>
      <c r="DC14" s="22">
        <f t="shared" ref="DC14:DC15" si="53">COUNTIF(E14:CU14,"ИНФ")</f>
        <v>0</v>
      </c>
      <c r="DD14" s="22">
        <f t="shared" ref="DD14:DD15" si="54">COUNTIF(E14:CU14,"ИСТ")</f>
        <v>0</v>
      </c>
      <c r="DE14" s="22">
        <f t="shared" ref="DE14:DE15" si="55">COUNTIF(E14:CU14,"ЛИТ")</f>
        <v>0</v>
      </c>
      <c r="DF14" s="22">
        <f t="shared" ref="DF14:DF15" si="56">COUNTIF(E14:CU14,"ОБЩ")</f>
        <v>0</v>
      </c>
      <c r="DG14" s="22">
        <f t="shared" ref="DG14:DG15" si="57">COUNTIF(E14:CU14,"ФИЗ")</f>
        <v>0</v>
      </c>
      <c r="DH14" s="22">
        <f t="shared" ref="DH14:DH15" si="58">COUNTIF(E14:CU14,"ХИМ")</f>
        <v>0</v>
      </c>
      <c r="DI14" s="22">
        <f t="shared" ref="DI14:DI15" si="59">COUNTIF(E14:CU14,"АНГ")</f>
        <v>1</v>
      </c>
      <c r="DJ14" s="22">
        <f t="shared" ref="DJ14:DJ15" si="60">COUNTIF(E14:CU14,"НЕМ")</f>
        <v>0</v>
      </c>
      <c r="DK14" s="22">
        <f t="shared" ref="DK14:DK15" si="61">COUNTIF(E14:CU14,"ФРА")</f>
        <v>0</v>
      </c>
      <c r="DL14" s="22">
        <f t="shared" ref="DL14:DL15" si="62">COUNTIF(E14:CU14,"ОКР")</f>
        <v>0</v>
      </c>
      <c r="DM14" s="22">
        <f t="shared" ref="DM14:DM15" si="63">COUNTIF(E14:CU14,"ИЗО")</f>
        <v>0</v>
      </c>
      <c r="DN14" s="22">
        <f t="shared" ref="DN14:DN15" si="64">COUNTIF(E14:CU14,"КУБ")</f>
        <v>0</v>
      </c>
      <c r="DO14" s="22">
        <f t="shared" ref="DO14:DO15" si="65">COUNTIF(E14:CU14,"МУЗ")</f>
        <v>0</v>
      </c>
      <c r="DP14" s="22">
        <f t="shared" ref="DP14:DP15" si="66">COUNTIF(E14:CU14,"ОБЗ")</f>
        <v>0</v>
      </c>
      <c r="DQ14" s="22">
        <f t="shared" ref="DQ14:DQ15" si="67">COUNTIF(E14:CU14,"ТЕХ")</f>
        <v>0</v>
      </c>
      <c r="DR14" s="22">
        <f t="shared" ref="DR14:DR15" si="68">COUNTIF(E14:CU14,"ФЗР")</f>
        <v>0</v>
      </c>
    </row>
    <row r="15" spans="1:122" ht="18" customHeight="1">
      <c r="A15" s="11" t="s">
        <v>46</v>
      </c>
      <c r="B15" s="19" t="s">
        <v>18</v>
      </c>
      <c r="D15" s="25">
        <v>23</v>
      </c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 t="s">
        <v>12</v>
      </c>
      <c r="S15" s="21"/>
      <c r="T15" s="21" t="s">
        <v>11</v>
      </c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 t="s">
        <v>11</v>
      </c>
      <c r="AT15" s="21"/>
      <c r="AU15" s="21"/>
      <c r="AV15" s="21" t="s">
        <v>12</v>
      </c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 t="s">
        <v>23</v>
      </c>
      <c r="CK15" s="21" t="s">
        <v>11</v>
      </c>
      <c r="CL15" s="21" t="s">
        <v>12</v>
      </c>
      <c r="CM15" s="21"/>
      <c r="CN15" s="21"/>
      <c r="CO15" s="21"/>
      <c r="CP15" s="21"/>
      <c r="CQ15" s="21"/>
      <c r="CR15" s="21"/>
      <c r="CS15" s="21"/>
      <c r="CT15" s="21"/>
      <c r="CU15" s="21"/>
      <c r="CV15" s="22">
        <f t="shared" si="46"/>
        <v>3</v>
      </c>
      <c r="CW15" s="23">
        <f t="shared" si="47"/>
        <v>3</v>
      </c>
      <c r="CX15" s="22">
        <f t="shared" si="48"/>
        <v>0</v>
      </c>
      <c r="CY15" s="22">
        <f t="shared" si="49"/>
        <v>0</v>
      </c>
      <c r="CZ15" s="22">
        <f t="shared" si="50"/>
        <v>0</v>
      </c>
      <c r="DA15" s="22">
        <f t="shared" si="51"/>
        <v>0</v>
      </c>
      <c r="DB15" s="22">
        <f t="shared" si="52"/>
        <v>0</v>
      </c>
      <c r="DC15" s="22">
        <f t="shared" si="53"/>
        <v>0</v>
      </c>
      <c r="DD15" s="22">
        <f t="shared" si="54"/>
        <v>0</v>
      </c>
      <c r="DE15" s="22">
        <f t="shared" si="55"/>
        <v>0</v>
      </c>
      <c r="DF15" s="22">
        <f t="shared" si="56"/>
        <v>0</v>
      </c>
      <c r="DG15" s="22">
        <f t="shared" si="57"/>
        <v>0</v>
      </c>
      <c r="DH15" s="22">
        <f t="shared" si="58"/>
        <v>0</v>
      </c>
      <c r="DI15" s="22">
        <f t="shared" si="59"/>
        <v>1</v>
      </c>
      <c r="DJ15" s="22">
        <f t="shared" si="60"/>
        <v>0</v>
      </c>
      <c r="DK15" s="22">
        <f t="shared" si="61"/>
        <v>0</v>
      </c>
      <c r="DL15" s="22">
        <f t="shared" si="62"/>
        <v>0</v>
      </c>
      <c r="DM15" s="22">
        <f t="shared" si="63"/>
        <v>0</v>
      </c>
      <c r="DN15" s="22">
        <f t="shared" si="64"/>
        <v>0</v>
      </c>
      <c r="DO15" s="22">
        <f t="shared" si="65"/>
        <v>0</v>
      </c>
      <c r="DP15" s="22">
        <f t="shared" si="66"/>
        <v>0</v>
      </c>
      <c r="DQ15" s="22">
        <f t="shared" si="67"/>
        <v>0</v>
      </c>
      <c r="DR15" s="22">
        <f t="shared" si="68"/>
        <v>0</v>
      </c>
    </row>
    <row r="16" spans="1:122" ht="18" customHeight="1">
      <c r="A16" s="11" t="s">
        <v>49</v>
      </c>
      <c r="B16" s="19" t="s">
        <v>28</v>
      </c>
      <c r="D16" s="72" t="s">
        <v>45</v>
      </c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 t="s">
        <v>12</v>
      </c>
      <c r="S16" s="73" t="s">
        <v>11</v>
      </c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 t="s">
        <v>12</v>
      </c>
      <c r="AS16" s="73" t="s">
        <v>23</v>
      </c>
      <c r="AT16" s="73"/>
      <c r="AU16" s="73"/>
      <c r="AV16" s="73" t="s">
        <v>11</v>
      </c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 t="s">
        <v>12</v>
      </c>
      <c r="CL16" s="73"/>
      <c r="CM16" s="73" t="s">
        <v>11</v>
      </c>
      <c r="CN16" s="73" t="s">
        <v>23</v>
      </c>
      <c r="CO16" s="73"/>
      <c r="CP16" s="73"/>
      <c r="CQ16" s="73"/>
      <c r="CR16" s="73"/>
      <c r="CS16" s="73"/>
      <c r="CT16" s="73"/>
      <c r="CU16" s="73"/>
      <c r="CV16" s="22">
        <f t="shared" si="23"/>
        <v>3</v>
      </c>
      <c r="CW16" s="23">
        <f t="shared" si="24"/>
        <v>3</v>
      </c>
      <c r="CX16" s="22">
        <f t="shared" si="25"/>
        <v>0</v>
      </c>
      <c r="CY16" s="22">
        <f t="shared" si="26"/>
        <v>0</v>
      </c>
      <c r="CZ16" s="22">
        <f t="shared" si="27"/>
        <v>0</v>
      </c>
      <c r="DA16" s="22">
        <f t="shared" si="28"/>
        <v>0</v>
      </c>
      <c r="DB16" s="22">
        <f t="shared" si="29"/>
        <v>0</v>
      </c>
      <c r="DC16" s="22">
        <f t="shared" si="30"/>
        <v>0</v>
      </c>
      <c r="DD16" s="22">
        <f t="shared" si="31"/>
        <v>0</v>
      </c>
      <c r="DE16" s="22">
        <f t="shared" si="32"/>
        <v>0</v>
      </c>
      <c r="DF16" s="22">
        <f t="shared" si="33"/>
        <v>0</v>
      </c>
      <c r="DG16" s="22">
        <f t="shared" si="34"/>
        <v>0</v>
      </c>
      <c r="DH16" s="22">
        <f t="shared" si="35"/>
        <v>0</v>
      </c>
      <c r="DI16" s="22">
        <f t="shared" si="36"/>
        <v>2</v>
      </c>
      <c r="DJ16" s="22">
        <f t="shared" si="37"/>
        <v>0</v>
      </c>
      <c r="DK16" s="22">
        <f t="shared" si="38"/>
        <v>0</v>
      </c>
      <c r="DL16" s="22">
        <f t="shared" si="39"/>
        <v>0</v>
      </c>
      <c r="DM16" s="22">
        <f t="shared" si="40"/>
        <v>0</v>
      </c>
      <c r="DN16" s="22">
        <f t="shared" si="41"/>
        <v>0</v>
      </c>
      <c r="DO16" s="22">
        <f t="shared" si="42"/>
        <v>0</v>
      </c>
      <c r="DP16" s="22">
        <f t="shared" si="43"/>
        <v>0</v>
      </c>
      <c r="DQ16" s="22">
        <f t="shared" si="44"/>
        <v>0</v>
      </c>
      <c r="DR16" s="22">
        <f t="shared" si="45"/>
        <v>0</v>
      </c>
    </row>
    <row r="17" spans="1:122" ht="18" customHeight="1">
      <c r="A17" s="11" t="s">
        <v>51</v>
      </c>
      <c r="B17" s="19" t="s">
        <v>19</v>
      </c>
      <c r="C17" s="29" t="s">
        <v>47</v>
      </c>
      <c r="D17" s="72" t="s">
        <v>48</v>
      </c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 t="s">
        <v>12</v>
      </c>
      <c r="T17" s="73" t="s">
        <v>11</v>
      </c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 t="s">
        <v>23</v>
      </c>
      <c r="AP17" s="73"/>
      <c r="AQ17" s="73" t="s">
        <v>12</v>
      </c>
      <c r="AR17" s="73"/>
      <c r="AS17" s="73" t="s">
        <v>11</v>
      </c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 t="s">
        <v>23</v>
      </c>
      <c r="CK17" s="73" t="s">
        <v>12</v>
      </c>
      <c r="CL17" s="73"/>
      <c r="CM17" s="73" t="s">
        <v>11</v>
      </c>
      <c r="CN17" s="73"/>
      <c r="CO17" s="73"/>
      <c r="CP17" s="73"/>
      <c r="CQ17" s="73"/>
      <c r="CR17" s="73"/>
      <c r="CS17" s="73"/>
      <c r="CT17" s="73"/>
      <c r="CU17" s="73"/>
      <c r="CV17" s="22">
        <f t="shared" si="23"/>
        <v>3</v>
      </c>
      <c r="CW17" s="23">
        <f t="shared" si="24"/>
        <v>3</v>
      </c>
      <c r="CX17" s="22">
        <f t="shared" si="25"/>
        <v>0</v>
      </c>
      <c r="CY17" s="22">
        <f t="shared" si="26"/>
        <v>0</v>
      </c>
      <c r="CZ17" s="22">
        <f t="shared" si="27"/>
        <v>0</v>
      </c>
      <c r="DA17" s="22">
        <f t="shared" si="28"/>
        <v>0</v>
      </c>
      <c r="DB17" s="22">
        <f t="shared" si="29"/>
        <v>0</v>
      </c>
      <c r="DC17" s="22">
        <f t="shared" si="30"/>
        <v>0</v>
      </c>
      <c r="DD17" s="22">
        <f t="shared" si="31"/>
        <v>0</v>
      </c>
      <c r="DE17" s="22">
        <f t="shared" si="32"/>
        <v>0</v>
      </c>
      <c r="DF17" s="22">
        <f t="shared" si="33"/>
        <v>0</v>
      </c>
      <c r="DG17" s="22">
        <f t="shared" si="34"/>
        <v>0</v>
      </c>
      <c r="DH17" s="22">
        <f t="shared" si="35"/>
        <v>0</v>
      </c>
      <c r="DI17" s="22">
        <f t="shared" si="36"/>
        <v>2</v>
      </c>
      <c r="DJ17" s="22">
        <f t="shared" si="37"/>
        <v>0</v>
      </c>
      <c r="DK17" s="22">
        <f t="shared" si="38"/>
        <v>0</v>
      </c>
      <c r="DL17" s="22">
        <f t="shared" si="39"/>
        <v>0</v>
      </c>
      <c r="DM17" s="22">
        <f t="shared" si="40"/>
        <v>0</v>
      </c>
      <c r="DN17" s="22">
        <f t="shared" si="41"/>
        <v>0</v>
      </c>
      <c r="DO17" s="22">
        <f t="shared" si="42"/>
        <v>0</v>
      </c>
      <c r="DP17" s="22">
        <f t="shared" si="43"/>
        <v>0</v>
      </c>
      <c r="DQ17" s="22">
        <f t="shared" si="44"/>
        <v>0</v>
      </c>
      <c r="DR17" s="22">
        <f t="shared" si="45"/>
        <v>0</v>
      </c>
    </row>
    <row r="18" spans="1:122" ht="18" customHeight="1">
      <c r="A18" s="11" t="s">
        <v>53</v>
      </c>
      <c r="B18" s="19" t="s">
        <v>12</v>
      </c>
      <c r="C18" s="29"/>
      <c r="D18" s="72" t="s">
        <v>50</v>
      </c>
      <c r="E18" s="73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 t="s">
        <v>12</v>
      </c>
      <c r="T18" s="74" t="s">
        <v>11</v>
      </c>
      <c r="U18" s="74"/>
      <c r="V18" s="74"/>
      <c r="W18" s="74"/>
      <c r="X18" s="74"/>
      <c r="Y18" s="74"/>
      <c r="Z18" s="74"/>
      <c r="AA18" s="74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 t="s">
        <v>11</v>
      </c>
      <c r="AS18" s="73" t="s">
        <v>23</v>
      </c>
      <c r="AT18" s="73"/>
      <c r="AU18" s="73"/>
      <c r="AV18" s="73" t="s">
        <v>12</v>
      </c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 t="s">
        <v>11</v>
      </c>
      <c r="CL18" s="73" t="s">
        <v>12</v>
      </c>
      <c r="CM18" s="73"/>
      <c r="CN18" s="73" t="s">
        <v>23</v>
      </c>
      <c r="CO18" s="73"/>
      <c r="CP18" s="73"/>
      <c r="CQ18" s="73"/>
      <c r="CR18" s="73"/>
      <c r="CS18" s="73"/>
      <c r="CT18" s="73"/>
      <c r="CU18" s="73"/>
      <c r="CV18" s="22">
        <f t="shared" si="23"/>
        <v>3</v>
      </c>
      <c r="CW18" s="23">
        <f t="shared" si="24"/>
        <v>3</v>
      </c>
      <c r="CX18" s="22">
        <f t="shared" si="25"/>
        <v>0</v>
      </c>
      <c r="CY18" s="22">
        <f t="shared" si="26"/>
        <v>0</v>
      </c>
      <c r="CZ18" s="22">
        <f t="shared" si="27"/>
        <v>0</v>
      </c>
      <c r="DA18" s="22">
        <f t="shared" si="28"/>
        <v>0</v>
      </c>
      <c r="DB18" s="22">
        <f t="shared" si="29"/>
        <v>0</v>
      </c>
      <c r="DC18" s="22">
        <f t="shared" si="30"/>
        <v>0</v>
      </c>
      <c r="DD18" s="22">
        <f t="shared" si="31"/>
        <v>0</v>
      </c>
      <c r="DE18" s="22">
        <f t="shared" si="32"/>
        <v>0</v>
      </c>
      <c r="DF18" s="22">
        <f t="shared" si="33"/>
        <v>0</v>
      </c>
      <c r="DG18" s="22">
        <f t="shared" si="34"/>
        <v>0</v>
      </c>
      <c r="DH18" s="22">
        <f t="shared" si="35"/>
        <v>0</v>
      </c>
      <c r="DI18" s="22">
        <f t="shared" si="36"/>
        <v>2</v>
      </c>
      <c r="DJ18" s="22">
        <f t="shared" si="37"/>
        <v>0</v>
      </c>
      <c r="DK18" s="22">
        <f t="shared" si="38"/>
        <v>0</v>
      </c>
      <c r="DL18" s="22">
        <f t="shared" si="39"/>
        <v>0</v>
      </c>
      <c r="DM18" s="22">
        <f t="shared" si="40"/>
        <v>0</v>
      </c>
      <c r="DN18" s="22">
        <f t="shared" si="41"/>
        <v>0</v>
      </c>
      <c r="DO18" s="22">
        <f t="shared" si="42"/>
        <v>0</v>
      </c>
      <c r="DP18" s="22">
        <f t="shared" si="43"/>
        <v>0</v>
      </c>
      <c r="DQ18" s="22">
        <f t="shared" si="44"/>
        <v>0</v>
      </c>
      <c r="DR18" s="22">
        <f t="shared" si="45"/>
        <v>0</v>
      </c>
    </row>
    <row r="19" spans="1:122" ht="18" customHeight="1">
      <c r="A19" s="11" t="s">
        <v>55</v>
      </c>
      <c r="B19" s="19" t="s">
        <v>29</v>
      </c>
      <c r="D19" s="72" t="s">
        <v>52</v>
      </c>
      <c r="E19" s="75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7"/>
      <c r="S19" s="74" t="s">
        <v>11</v>
      </c>
      <c r="T19" s="78" t="s">
        <v>12</v>
      </c>
      <c r="U19" s="76"/>
      <c r="V19" s="76"/>
      <c r="W19" s="76"/>
      <c r="X19" s="76"/>
      <c r="Y19" s="76"/>
      <c r="Z19" s="76"/>
      <c r="AA19" s="76"/>
      <c r="AB19" s="79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 t="s">
        <v>23</v>
      </c>
      <c r="AR19" s="73" t="s">
        <v>11</v>
      </c>
      <c r="AS19" s="73"/>
      <c r="AT19" s="73"/>
      <c r="AU19" s="73"/>
      <c r="AV19" s="73" t="s">
        <v>12</v>
      </c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 t="s">
        <v>11</v>
      </c>
      <c r="CL19" s="73" t="s">
        <v>12</v>
      </c>
      <c r="CM19" s="73"/>
      <c r="CN19" s="73" t="s">
        <v>23</v>
      </c>
      <c r="CO19" s="73"/>
      <c r="CP19" s="73"/>
      <c r="CQ19" s="73"/>
      <c r="CR19" s="73"/>
      <c r="CS19" s="73"/>
      <c r="CT19" s="73"/>
      <c r="CU19" s="73"/>
      <c r="CV19" s="22">
        <f t="shared" si="23"/>
        <v>3</v>
      </c>
      <c r="CW19" s="23">
        <f t="shared" si="24"/>
        <v>3</v>
      </c>
      <c r="CX19" s="22">
        <f t="shared" si="25"/>
        <v>0</v>
      </c>
      <c r="CY19" s="22">
        <f t="shared" si="26"/>
        <v>0</v>
      </c>
      <c r="CZ19" s="22">
        <f t="shared" si="27"/>
        <v>0</v>
      </c>
      <c r="DA19" s="22">
        <f t="shared" si="28"/>
        <v>0</v>
      </c>
      <c r="DB19" s="22">
        <f t="shared" si="29"/>
        <v>0</v>
      </c>
      <c r="DC19" s="22">
        <f t="shared" si="30"/>
        <v>0</v>
      </c>
      <c r="DD19" s="22">
        <f t="shared" si="31"/>
        <v>0</v>
      </c>
      <c r="DE19" s="22">
        <f t="shared" si="32"/>
        <v>0</v>
      </c>
      <c r="DF19" s="22">
        <f t="shared" si="33"/>
        <v>0</v>
      </c>
      <c r="DG19" s="22">
        <f t="shared" si="34"/>
        <v>0</v>
      </c>
      <c r="DH19" s="22">
        <f t="shared" si="35"/>
        <v>0</v>
      </c>
      <c r="DI19" s="22">
        <f t="shared" si="36"/>
        <v>2</v>
      </c>
      <c r="DJ19" s="22">
        <f t="shared" si="37"/>
        <v>0</v>
      </c>
      <c r="DK19" s="22">
        <f t="shared" si="38"/>
        <v>0</v>
      </c>
      <c r="DL19" s="22">
        <f t="shared" si="39"/>
        <v>0</v>
      </c>
      <c r="DM19" s="22">
        <f t="shared" si="40"/>
        <v>0</v>
      </c>
      <c r="DN19" s="22">
        <f t="shared" si="41"/>
        <v>0</v>
      </c>
      <c r="DO19" s="22">
        <f t="shared" si="42"/>
        <v>0</v>
      </c>
      <c r="DP19" s="22">
        <f t="shared" si="43"/>
        <v>0</v>
      </c>
      <c r="DQ19" s="22">
        <f t="shared" si="44"/>
        <v>0</v>
      </c>
      <c r="DR19" s="22">
        <f t="shared" si="45"/>
        <v>0</v>
      </c>
    </row>
    <row r="20" spans="1:122" ht="18" customHeight="1">
      <c r="A20" s="11" t="s">
        <v>57</v>
      </c>
      <c r="B20" s="19" t="s">
        <v>24</v>
      </c>
      <c r="D20" s="72" t="s">
        <v>54</v>
      </c>
      <c r="E20" s="75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 t="s">
        <v>12</v>
      </c>
      <c r="S20" s="76"/>
      <c r="T20" s="76" t="s">
        <v>11</v>
      </c>
      <c r="U20" s="76"/>
      <c r="V20" s="76"/>
      <c r="W20" s="76"/>
      <c r="X20" s="76"/>
      <c r="Y20" s="76"/>
      <c r="Z20" s="76"/>
      <c r="AA20" s="76"/>
      <c r="AB20" s="79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 t="s">
        <v>12</v>
      </c>
      <c r="AR20" s="73"/>
      <c r="AS20" s="73" t="s">
        <v>23</v>
      </c>
      <c r="AT20" s="73"/>
      <c r="AU20" s="73"/>
      <c r="AV20" s="73" t="s">
        <v>11</v>
      </c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 t="s">
        <v>11</v>
      </c>
      <c r="CL20" s="73" t="s">
        <v>12</v>
      </c>
      <c r="CM20" s="73" t="s">
        <v>23</v>
      </c>
      <c r="CN20" s="73"/>
      <c r="CO20" s="73"/>
      <c r="CP20" s="73"/>
      <c r="CQ20" s="73"/>
      <c r="CR20" s="73"/>
      <c r="CS20" s="73"/>
      <c r="CT20" s="73"/>
      <c r="CU20" s="73"/>
      <c r="CV20" s="22">
        <f t="shared" si="23"/>
        <v>3</v>
      </c>
      <c r="CW20" s="23">
        <f t="shared" si="24"/>
        <v>3</v>
      </c>
      <c r="CX20" s="22">
        <f t="shared" si="25"/>
        <v>0</v>
      </c>
      <c r="CY20" s="22">
        <f t="shared" si="26"/>
        <v>0</v>
      </c>
      <c r="CZ20" s="22">
        <f t="shared" si="27"/>
        <v>0</v>
      </c>
      <c r="DA20" s="22">
        <f t="shared" si="28"/>
        <v>0</v>
      </c>
      <c r="DB20" s="22">
        <f t="shared" si="29"/>
        <v>0</v>
      </c>
      <c r="DC20" s="22">
        <f t="shared" si="30"/>
        <v>0</v>
      </c>
      <c r="DD20" s="22">
        <f t="shared" si="31"/>
        <v>0</v>
      </c>
      <c r="DE20" s="22">
        <f t="shared" si="32"/>
        <v>0</v>
      </c>
      <c r="DF20" s="22">
        <f t="shared" si="33"/>
        <v>0</v>
      </c>
      <c r="DG20" s="22">
        <f t="shared" si="34"/>
        <v>0</v>
      </c>
      <c r="DH20" s="22">
        <f t="shared" si="35"/>
        <v>0</v>
      </c>
      <c r="DI20" s="22">
        <f t="shared" si="36"/>
        <v>2</v>
      </c>
      <c r="DJ20" s="22">
        <f t="shared" si="37"/>
        <v>0</v>
      </c>
      <c r="DK20" s="22">
        <f t="shared" si="38"/>
        <v>0</v>
      </c>
      <c r="DL20" s="22">
        <f t="shared" si="39"/>
        <v>0</v>
      </c>
      <c r="DM20" s="22">
        <f t="shared" si="40"/>
        <v>0</v>
      </c>
      <c r="DN20" s="22">
        <f t="shared" si="41"/>
        <v>0</v>
      </c>
      <c r="DO20" s="22">
        <f t="shared" si="42"/>
        <v>0</v>
      </c>
      <c r="DP20" s="22">
        <f t="shared" si="43"/>
        <v>0</v>
      </c>
      <c r="DQ20" s="22">
        <f t="shared" si="44"/>
        <v>0</v>
      </c>
      <c r="DR20" s="22">
        <f t="shared" si="45"/>
        <v>0</v>
      </c>
    </row>
    <row r="21" spans="1:122" ht="18" customHeight="1">
      <c r="A21" s="11" t="s">
        <v>59</v>
      </c>
      <c r="B21" s="19" t="s">
        <v>30</v>
      </c>
      <c r="D21" s="72" t="s">
        <v>56</v>
      </c>
      <c r="E21" s="75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 t="s">
        <v>12</v>
      </c>
      <c r="S21" s="76"/>
      <c r="T21" s="76" t="s">
        <v>11</v>
      </c>
      <c r="U21" s="76"/>
      <c r="V21" s="76"/>
      <c r="W21" s="76"/>
      <c r="X21" s="76"/>
      <c r="Y21" s="76"/>
      <c r="Z21" s="76"/>
      <c r="AA21" s="76"/>
      <c r="AB21" s="79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 t="s">
        <v>23</v>
      </c>
      <c r="AQ21" s="73"/>
      <c r="AR21" s="73" t="s">
        <v>12</v>
      </c>
      <c r="AS21" s="73"/>
      <c r="AT21" s="73"/>
      <c r="AU21" s="73"/>
      <c r="AV21" s="73" t="s">
        <v>11</v>
      </c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73"/>
      <c r="BJ21" s="73"/>
      <c r="BK21" s="73"/>
      <c r="BL21" s="73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3"/>
      <c r="BX21" s="73"/>
      <c r="BY21" s="73"/>
      <c r="BZ21" s="73"/>
      <c r="CA21" s="73"/>
      <c r="CB21" s="73"/>
      <c r="CC21" s="73"/>
      <c r="CD21" s="73"/>
      <c r="CE21" s="73"/>
      <c r="CF21" s="73"/>
      <c r="CG21" s="73"/>
      <c r="CH21" s="73"/>
      <c r="CI21" s="73"/>
      <c r="CJ21" s="73"/>
      <c r="CK21" s="73" t="s">
        <v>11</v>
      </c>
      <c r="CL21" s="73" t="s">
        <v>23</v>
      </c>
      <c r="CM21" s="73" t="s">
        <v>12</v>
      </c>
      <c r="CN21" s="73"/>
      <c r="CO21" s="73"/>
      <c r="CP21" s="73"/>
      <c r="CQ21" s="73"/>
      <c r="CR21" s="73"/>
      <c r="CS21" s="73"/>
      <c r="CT21" s="73"/>
      <c r="CU21" s="73"/>
      <c r="CV21" s="22">
        <f t="shared" si="23"/>
        <v>3</v>
      </c>
      <c r="CW21" s="23">
        <f t="shared" si="24"/>
        <v>3</v>
      </c>
      <c r="CX21" s="22">
        <f t="shared" si="25"/>
        <v>0</v>
      </c>
      <c r="CY21" s="22">
        <f t="shared" si="26"/>
        <v>0</v>
      </c>
      <c r="CZ21" s="22">
        <f t="shared" si="27"/>
        <v>0</v>
      </c>
      <c r="DA21" s="22">
        <f t="shared" si="28"/>
        <v>0</v>
      </c>
      <c r="DB21" s="22">
        <f t="shared" si="29"/>
        <v>0</v>
      </c>
      <c r="DC21" s="22">
        <f t="shared" si="30"/>
        <v>0</v>
      </c>
      <c r="DD21" s="22">
        <f t="shared" si="31"/>
        <v>0</v>
      </c>
      <c r="DE21" s="22">
        <f t="shared" si="32"/>
        <v>0</v>
      </c>
      <c r="DF21" s="22">
        <f t="shared" si="33"/>
        <v>0</v>
      </c>
      <c r="DG21" s="22">
        <f t="shared" si="34"/>
        <v>0</v>
      </c>
      <c r="DH21" s="22">
        <f t="shared" si="35"/>
        <v>0</v>
      </c>
      <c r="DI21" s="22">
        <f t="shared" si="36"/>
        <v>2</v>
      </c>
      <c r="DJ21" s="22">
        <f t="shared" si="37"/>
        <v>0</v>
      </c>
      <c r="DK21" s="22">
        <f t="shared" si="38"/>
        <v>0</v>
      </c>
      <c r="DL21" s="22">
        <f t="shared" si="39"/>
        <v>0</v>
      </c>
      <c r="DM21" s="22">
        <f t="shared" si="40"/>
        <v>0</v>
      </c>
      <c r="DN21" s="22">
        <f t="shared" si="41"/>
        <v>0</v>
      </c>
      <c r="DO21" s="22">
        <f t="shared" si="42"/>
        <v>0</v>
      </c>
      <c r="DP21" s="22">
        <f t="shared" si="43"/>
        <v>0</v>
      </c>
      <c r="DQ21" s="22">
        <f t="shared" si="44"/>
        <v>0</v>
      </c>
      <c r="DR21" s="22">
        <f t="shared" si="45"/>
        <v>0</v>
      </c>
    </row>
    <row r="22" spans="1:122" ht="18" customHeight="1">
      <c r="A22" s="11" t="s">
        <v>61</v>
      </c>
      <c r="B22" s="19" t="s">
        <v>20</v>
      </c>
      <c r="D22" s="72" t="s">
        <v>112</v>
      </c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 t="s">
        <v>12</v>
      </c>
      <c r="T22" s="73" t="s">
        <v>11</v>
      </c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 t="s">
        <v>23</v>
      </c>
      <c r="AP22" s="73"/>
      <c r="AQ22" s="73" t="s">
        <v>12</v>
      </c>
      <c r="AR22" s="73"/>
      <c r="AS22" s="73" t="s">
        <v>11</v>
      </c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3"/>
      <c r="BI22" s="73"/>
      <c r="BJ22" s="73"/>
      <c r="BK22" s="73"/>
      <c r="BL22" s="73"/>
      <c r="BM22" s="73"/>
      <c r="BN22" s="73"/>
      <c r="BO22" s="73"/>
      <c r="BP22" s="73"/>
      <c r="BQ22" s="73"/>
      <c r="BR22" s="73"/>
      <c r="BS22" s="73"/>
      <c r="BT22" s="73"/>
      <c r="BU22" s="73"/>
      <c r="BV22" s="73"/>
      <c r="BW22" s="73"/>
      <c r="BX22" s="73"/>
      <c r="BY22" s="73"/>
      <c r="BZ22" s="73"/>
      <c r="CA22" s="73"/>
      <c r="CB22" s="73"/>
      <c r="CC22" s="73"/>
      <c r="CD22" s="73"/>
      <c r="CE22" s="73"/>
      <c r="CF22" s="73"/>
      <c r="CG22" s="73"/>
      <c r="CH22" s="73"/>
      <c r="CI22" s="73"/>
      <c r="CJ22" s="73" t="s">
        <v>23</v>
      </c>
      <c r="CK22" s="73" t="s">
        <v>12</v>
      </c>
      <c r="CL22" s="73"/>
      <c r="CM22" s="73" t="s">
        <v>11</v>
      </c>
      <c r="CN22" s="73"/>
      <c r="CO22" s="73"/>
      <c r="CP22" s="73"/>
      <c r="CQ22" s="73"/>
      <c r="CR22" s="73"/>
      <c r="CS22" s="73"/>
      <c r="CT22" s="73"/>
      <c r="CU22" s="73"/>
      <c r="CV22" s="22">
        <f t="shared" ref="CV22:CV23" si="69">COUNTIF(E22:CU22,"РУС")</f>
        <v>3</v>
      </c>
      <c r="CW22" s="23">
        <f t="shared" ref="CW22:CW23" si="70">COUNTIF(E22:CU22,"МАТ")</f>
        <v>3</v>
      </c>
      <c r="CX22" s="22">
        <f t="shared" ref="CX22:CX23" si="71">COUNTIF(E22:CU22,"АЛГ")</f>
        <v>0</v>
      </c>
      <c r="CY22" s="22">
        <f t="shared" ref="CY22:CY23" si="72">COUNTIF(E22:CU22,"ГЕМ")</f>
        <v>0</v>
      </c>
      <c r="CZ22" s="22">
        <f t="shared" ref="CZ22:CZ23" si="73">COUNTIF(E22:CU22,"ВИС")</f>
        <v>0</v>
      </c>
      <c r="DA22" s="22">
        <f t="shared" ref="DA22:DA23" si="74">COUNTIF(E22:CU22,"БИО")</f>
        <v>0</v>
      </c>
      <c r="DB22" s="22">
        <f t="shared" ref="DB22:DB23" si="75">COUNTIF(E22:CU22,"ГЕО")</f>
        <v>0</v>
      </c>
      <c r="DC22" s="22">
        <f t="shared" ref="DC22:DC23" si="76">COUNTIF(E22:CU22,"ИНФ")</f>
        <v>0</v>
      </c>
      <c r="DD22" s="22">
        <f t="shared" ref="DD22:DD23" si="77">COUNTIF(E22:CU22,"ИСТ")</f>
        <v>0</v>
      </c>
      <c r="DE22" s="22">
        <f t="shared" ref="DE22:DE23" si="78">COUNTIF(E22:CU22,"ЛИТ")</f>
        <v>0</v>
      </c>
      <c r="DF22" s="22">
        <f t="shared" ref="DF22:DF23" si="79">COUNTIF(E22:CU22,"ОБЩ")</f>
        <v>0</v>
      </c>
      <c r="DG22" s="22">
        <f t="shared" ref="DG22:DG23" si="80">COUNTIF(E22:CU22,"ФИЗ")</f>
        <v>0</v>
      </c>
      <c r="DH22" s="22">
        <f t="shared" ref="DH22:DH23" si="81">COUNTIF(E22:CU22,"ХИМ")</f>
        <v>0</v>
      </c>
      <c r="DI22" s="22">
        <f t="shared" ref="DI22:DI23" si="82">COUNTIF(E22:CU22,"АНГ")</f>
        <v>2</v>
      </c>
      <c r="DJ22" s="22">
        <f t="shared" ref="DJ22:DJ23" si="83">COUNTIF(E22:CU22,"НЕМ")</f>
        <v>0</v>
      </c>
      <c r="DK22" s="22">
        <f t="shared" ref="DK22:DK23" si="84">COUNTIF(E22:CU22,"ФРА")</f>
        <v>0</v>
      </c>
      <c r="DL22" s="22">
        <f t="shared" ref="DL22:DL23" si="85">COUNTIF(E22:CU22,"ОКР")</f>
        <v>0</v>
      </c>
      <c r="DM22" s="22">
        <f t="shared" ref="DM22:DM23" si="86">COUNTIF(E22:CU22,"ИЗО")</f>
        <v>0</v>
      </c>
      <c r="DN22" s="22">
        <f t="shared" ref="DN22:DN23" si="87">COUNTIF(E22:CU22,"КУБ")</f>
        <v>0</v>
      </c>
      <c r="DO22" s="22">
        <f t="shared" ref="DO22:DO23" si="88">COUNTIF(E22:CU22,"МУЗ")</f>
        <v>0</v>
      </c>
      <c r="DP22" s="22">
        <f t="shared" ref="DP22:DP23" si="89">COUNTIF(E22:CU22,"ОБЗ")</f>
        <v>0</v>
      </c>
      <c r="DQ22" s="22">
        <f t="shared" ref="DQ22:DQ23" si="90">COUNTIF(E22:CU22,"ТЕХ")</f>
        <v>0</v>
      </c>
      <c r="DR22" s="22">
        <f t="shared" ref="DR22:DR23" si="91">COUNTIF(E22:CU22,"ФЗР")</f>
        <v>0</v>
      </c>
    </row>
    <row r="23" spans="1:122" ht="18" customHeight="1">
      <c r="A23" s="11" t="s">
        <v>63</v>
      </c>
      <c r="B23" s="19" t="s">
        <v>26</v>
      </c>
      <c r="D23" s="72" t="s">
        <v>113</v>
      </c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 t="s">
        <v>12</v>
      </c>
      <c r="S23" s="73" t="s">
        <v>11</v>
      </c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 t="s">
        <v>12</v>
      </c>
      <c r="AS23" s="73" t="s">
        <v>23</v>
      </c>
      <c r="AT23" s="73"/>
      <c r="AU23" s="73"/>
      <c r="AV23" s="73" t="s">
        <v>11</v>
      </c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3"/>
      <c r="BK23" s="73"/>
      <c r="BL23" s="73"/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73"/>
      <c r="BX23" s="73"/>
      <c r="BY23" s="73"/>
      <c r="BZ23" s="73"/>
      <c r="CA23" s="73"/>
      <c r="CB23" s="73"/>
      <c r="CC23" s="73"/>
      <c r="CD23" s="73"/>
      <c r="CE23" s="73"/>
      <c r="CF23" s="73"/>
      <c r="CG23" s="73"/>
      <c r="CH23" s="73"/>
      <c r="CI23" s="73"/>
      <c r="CJ23" s="73"/>
      <c r="CK23" s="73" t="s">
        <v>12</v>
      </c>
      <c r="CL23" s="73"/>
      <c r="CM23" s="73" t="s">
        <v>11</v>
      </c>
      <c r="CN23" s="73" t="s">
        <v>23</v>
      </c>
      <c r="CO23" s="73"/>
      <c r="CP23" s="73"/>
      <c r="CQ23" s="73"/>
      <c r="CR23" s="73"/>
      <c r="CS23" s="73"/>
      <c r="CT23" s="73"/>
      <c r="CU23" s="73"/>
      <c r="CV23" s="22">
        <f t="shared" si="69"/>
        <v>3</v>
      </c>
      <c r="CW23" s="23">
        <f t="shared" si="70"/>
        <v>3</v>
      </c>
      <c r="CX23" s="22">
        <f t="shared" si="71"/>
        <v>0</v>
      </c>
      <c r="CY23" s="22">
        <f t="shared" si="72"/>
        <v>0</v>
      </c>
      <c r="CZ23" s="22">
        <f t="shared" si="73"/>
        <v>0</v>
      </c>
      <c r="DA23" s="22">
        <f t="shared" si="74"/>
        <v>0</v>
      </c>
      <c r="DB23" s="22">
        <f t="shared" si="75"/>
        <v>0</v>
      </c>
      <c r="DC23" s="22">
        <f t="shared" si="76"/>
        <v>0</v>
      </c>
      <c r="DD23" s="22">
        <f t="shared" si="77"/>
        <v>0</v>
      </c>
      <c r="DE23" s="22">
        <f t="shared" si="78"/>
        <v>0</v>
      </c>
      <c r="DF23" s="22">
        <f t="shared" si="79"/>
        <v>0</v>
      </c>
      <c r="DG23" s="22">
        <f t="shared" si="80"/>
        <v>0</v>
      </c>
      <c r="DH23" s="22">
        <f t="shared" si="81"/>
        <v>0</v>
      </c>
      <c r="DI23" s="22">
        <f t="shared" si="82"/>
        <v>2</v>
      </c>
      <c r="DJ23" s="22">
        <f t="shared" si="83"/>
        <v>0</v>
      </c>
      <c r="DK23" s="22">
        <f t="shared" si="84"/>
        <v>0</v>
      </c>
      <c r="DL23" s="22">
        <f t="shared" si="85"/>
        <v>0</v>
      </c>
      <c r="DM23" s="22">
        <f t="shared" si="86"/>
        <v>0</v>
      </c>
      <c r="DN23" s="22">
        <f t="shared" si="87"/>
        <v>0</v>
      </c>
      <c r="DO23" s="22">
        <f t="shared" si="88"/>
        <v>0</v>
      </c>
      <c r="DP23" s="22">
        <f t="shared" si="89"/>
        <v>0</v>
      </c>
      <c r="DQ23" s="22">
        <f t="shared" si="90"/>
        <v>0</v>
      </c>
      <c r="DR23" s="22">
        <f t="shared" si="91"/>
        <v>0</v>
      </c>
    </row>
    <row r="24" spans="1:122" ht="18" customHeight="1">
      <c r="A24" s="11" t="s">
        <v>65</v>
      </c>
      <c r="B24" s="19" t="s">
        <v>11</v>
      </c>
      <c r="D24" s="25" t="s">
        <v>58</v>
      </c>
      <c r="E24" s="31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 t="s">
        <v>11</v>
      </c>
      <c r="S24" s="32" t="s">
        <v>12</v>
      </c>
      <c r="T24" s="32"/>
      <c r="U24" s="32"/>
      <c r="V24" s="32"/>
      <c r="W24" s="32"/>
      <c r="X24" s="32"/>
      <c r="Y24" s="32"/>
      <c r="Z24" s="32"/>
      <c r="AA24" s="32"/>
      <c r="AB24" s="35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 t="s">
        <v>12</v>
      </c>
      <c r="AR24" s="21"/>
      <c r="AS24" s="21" t="s">
        <v>23</v>
      </c>
      <c r="AT24" s="21"/>
      <c r="AU24" s="21"/>
      <c r="AV24" s="21" t="s">
        <v>11</v>
      </c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 t="s">
        <v>12</v>
      </c>
      <c r="CL24" s="21"/>
      <c r="CM24" s="21" t="s">
        <v>11</v>
      </c>
      <c r="CN24" s="21" t="s">
        <v>23</v>
      </c>
      <c r="CO24" s="21"/>
      <c r="CP24" s="21"/>
      <c r="CQ24" s="21"/>
      <c r="CR24" s="21"/>
      <c r="CS24" s="21"/>
      <c r="CT24" s="21"/>
      <c r="CU24" s="21"/>
      <c r="CV24" s="22">
        <f t="shared" si="23"/>
        <v>3</v>
      </c>
      <c r="CW24" s="23">
        <f t="shared" si="24"/>
        <v>3</v>
      </c>
      <c r="CX24" s="22">
        <f t="shared" si="25"/>
        <v>0</v>
      </c>
      <c r="CY24" s="22">
        <f t="shared" si="26"/>
        <v>0</v>
      </c>
      <c r="CZ24" s="22">
        <f t="shared" si="27"/>
        <v>0</v>
      </c>
      <c r="DA24" s="22">
        <f t="shared" si="28"/>
        <v>0</v>
      </c>
      <c r="DB24" s="22">
        <f t="shared" si="29"/>
        <v>0</v>
      </c>
      <c r="DC24" s="22">
        <f t="shared" si="30"/>
        <v>0</v>
      </c>
      <c r="DD24" s="22">
        <f t="shared" si="31"/>
        <v>0</v>
      </c>
      <c r="DE24" s="22">
        <f t="shared" si="32"/>
        <v>0</v>
      </c>
      <c r="DF24" s="22">
        <f t="shared" si="33"/>
        <v>0</v>
      </c>
      <c r="DG24" s="22">
        <f t="shared" si="34"/>
        <v>0</v>
      </c>
      <c r="DH24" s="22">
        <f t="shared" si="35"/>
        <v>0</v>
      </c>
      <c r="DI24" s="22">
        <f t="shared" si="36"/>
        <v>2</v>
      </c>
      <c r="DJ24" s="22">
        <f t="shared" si="37"/>
        <v>0</v>
      </c>
      <c r="DK24" s="22">
        <f t="shared" si="38"/>
        <v>0</v>
      </c>
      <c r="DL24" s="22">
        <f t="shared" si="39"/>
        <v>0</v>
      </c>
      <c r="DM24" s="22">
        <f t="shared" si="40"/>
        <v>0</v>
      </c>
      <c r="DN24" s="22">
        <f t="shared" si="41"/>
        <v>0</v>
      </c>
      <c r="DO24" s="22">
        <f t="shared" si="42"/>
        <v>0</v>
      </c>
      <c r="DP24" s="22">
        <f t="shared" si="43"/>
        <v>0</v>
      </c>
      <c r="DQ24" s="22">
        <f t="shared" si="44"/>
        <v>0</v>
      </c>
      <c r="DR24" s="22">
        <f t="shared" si="45"/>
        <v>0</v>
      </c>
    </row>
    <row r="25" spans="1:122" ht="18" customHeight="1">
      <c r="A25" s="11" t="s">
        <v>67</v>
      </c>
      <c r="B25" s="19" t="s">
        <v>31</v>
      </c>
      <c r="C25" s="29"/>
      <c r="D25" s="25" t="s">
        <v>60</v>
      </c>
      <c r="E25" s="31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 t="s">
        <v>11</v>
      </c>
      <c r="S25" s="32"/>
      <c r="T25" s="32" t="s">
        <v>12</v>
      </c>
      <c r="U25" s="32"/>
      <c r="V25" s="32"/>
      <c r="W25" s="32"/>
      <c r="X25" s="32"/>
      <c r="Y25" s="32"/>
      <c r="Z25" s="32"/>
      <c r="AA25" s="32"/>
      <c r="AB25" s="35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 t="s">
        <v>12</v>
      </c>
      <c r="AR25" s="21"/>
      <c r="AS25" s="21" t="s">
        <v>23</v>
      </c>
      <c r="AT25" s="21"/>
      <c r="AU25" s="21"/>
      <c r="AV25" s="21" t="s">
        <v>11</v>
      </c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 t="s">
        <v>12</v>
      </c>
      <c r="CL25" s="21" t="s">
        <v>11</v>
      </c>
      <c r="CM25" s="21"/>
      <c r="CN25" s="21" t="s">
        <v>23</v>
      </c>
      <c r="CO25" s="21"/>
      <c r="CP25" s="21"/>
      <c r="CQ25" s="21"/>
      <c r="CR25" s="21"/>
      <c r="CS25" s="21"/>
      <c r="CT25" s="21"/>
      <c r="CU25" s="21"/>
      <c r="CV25" s="22">
        <f t="shared" si="23"/>
        <v>3</v>
      </c>
      <c r="CW25" s="23">
        <f t="shared" si="24"/>
        <v>3</v>
      </c>
      <c r="CX25" s="22">
        <f t="shared" si="25"/>
        <v>0</v>
      </c>
      <c r="CY25" s="22">
        <f t="shared" si="26"/>
        <v>0</v>
      </c>
      <c r="CZ25" s="22">
        <f t="shared" si="27"/>
        <v>0</v>
      </c>
      <c r="DA25" s="22">
        <f t="shared" si="28"/>
        <v>0</v>
      </c>
      <c r="DB25" s="22">
        <f t="shared" si="29"/>
        <v>0</v>
      </c>
      <c r="DC25" s="22">
        <f t="shared" si="30"/>
        <v>0</v>
      </c>
      <c r="DD25" s="22">
        <f t="shared" si="31"/>
        <v>0</v>
      </c>
      <c r="DE25" s="22">
        <f t="shared" si="32"/>
        <v>0</v>
      </c>
      <c r="DF25" s="22">
        <f t="shared" si="33"/>
        <v>0</v>
      </c>
      <c r="DG25" s="22">
        <f t="shared" si="34"/>
        <v>0</v>
      </c>
      <c r="DH25" s="22">
        <f t="shared" si="35"/>
        <v>0</v>
      </c>
      <c r="DI25" s="22">
        <f t="shared" si="36"/>
        <v>2</v>
      </c>
      <c r="DJ25" s="22">
        <f t="shared" si="37"/>
        <v>0</v>
      </c>
      <c r="DK25" s="22">
        <f t="shared" si="38"/>
        <v>0</v>
      </c>
      <c r="DL25" s="22">
        <f t="shared" si="39"/>
        <v>0</v>
      </c>
      <c r="DM25" s="22">
        <f t="shared" si="40"/>
        <v>0</v>
      </c>
      <c r="DN25" s="22">
        <f t="shared" si="41"/>
        <v>0</v>
      </c>
      <c r="DO25" s="22">
        <f t="shared" si="42"/>
        <v>0</v>
      </c>
      <c r="DP25" s="22">
        <f t="shared" si="43"/>
        <v>0</v>
      </c>
      <c r="DQ25" s="22">
        <f t="shared" si="44"/>
        <v>0</v>
      </c>
      <c r="DR25" s="22">
        <f t="shared" si="45"/>
        <v>0</v>
      </c>
    </row>
    <row r="26" spans="1:122" ht="18" customHeight="1">
      <c r="A26" s="36" t="s">
        <v>69</v>
      </c>
      <c r="B26" s="19" t="s">
        <v>21</v>
      </c>
      <c r="D26" s="25" t="s">
        <v>62</v>
      </c>
      <c r="E26" s="31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 t="s">
        <v>11</v>
      </c>
      <c r="S26" s="32"/>
      <c r="T26" s="32" t="s">
        <v>12</v>
      </c>
      <c r="U26" s="32"/>
      <c r="V26" s="32"/>
      <c r="W26" s="32"/>
      <c r="X26" s="32"/>
      <c r="Y26" s="32"/>
      <c r="Z26" s="32"/>
      <c r="AA26" s="32"/>
      <c r="AB26" s="35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 t="s">
        <v>23</v>
      </c>
      <c r="AQ26" s="21"/>
      <c r="AR26" s="21" t="s">
        <v>11</v>
      </c>
      <c r="AS26" s="21"/>
      <c r="AT26" s="21"/>
      <c r="AU26" s="21"/>
      <c r="AV26" s="21" t="s">
        <v>12</v>
      </c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 t="s">
        <v>12</v>
      </c>
      <c r="CL26" s="21" t="s">
        <v>11</v>
      </c>
      <c r="CM26" s="21" t="s">
        <v>23</v>
      </c>
      <c r="CN26" s="21"/>
      <c r="CO26" s="21"/>
      <c r="CP26" s="21"/>
      <c r="CQ26" s="21"/>
      <c r="CR26" s="21"/>
      <c r="CS26" s="21"/>
      <c r="CT26" s="21"/>
      <c r="CU26" s="21"/>
      <c r="CV26" s="22">
        <f t="shared" si="23"/>
        <v>3</v>
      </c>
      <c r="CW26" s="23">
        <f t="shared" si="24"/>
        <v>3</v>
      </c>
      <c r="CX26" s="22">
        <f t="shared" si="25"/>
        <v>0</v>
      </c>
      <c r="CY26" s="22">
        <f t="shared" si="26"/>
        <v>0</v>
      </c>
      <c r="CZ26" s="22">
        <f t="shared" si="27"/>
        <v>0</v>
      </c>
      <c r="DA26" s="22">
        <f t="shared" si="28"/>
        <v>0</v>
      </c>
      <c r="DB26" s="22">
        <f t="shared" si="29"/>
        <v>0</v>
      </c>
      <c r="DC26" s="22">
        <f t="shared" si="30"/>
        <v>0</v>
      </c>
      <c r="DD26" s="22">
        <f t="shared" si="31"/>
        <v>0</v>
      </c>
      <c r="DE26" s="22">
        <f t="shared" si="32"/>
        <v>0</v>
      </c>
      <c r="DF26" s="22">
        <f t="shared" si="33"/>
        <v>0</v>
      </c>
      <c r="DG26" s="22">
        <f t="shared" si="34"/>
        <v>0</v>
      </c>
      <c r="DH26" s="22">
        <f t="shared" si="35"/>
        <v>0</v>
      </c>
      <c r="DI26" s="22">
        <f t="shared" si="36"/>
        <v>2</v>
      </c>
      <c r="DJ26" s="22">
        <f t="shared" si="37"/>
        <v>0</v>
      </c>
      <c r="DK26" s="22">
        <f t="shared" si="38"/>
        <v>0</v>
      </c>
      <c r="DL26" s="22">
        <f t="shared" si="39"/>
        <v>0</v>
      </c>
      <c r="DM26" s="22">
        <f t="shared" si="40"/>
        <v>0</v>
      </c>
      <c r="DN26" s="22">
        <f t="shared" si="41"/>
        <v>0</v>
      </c>
      <c r="DO26" s="22">
        <f t="shared" si="42"/>
        <v>0</v>
      </c>
      <c r="DP26" s="22">
        <f t="shared" si="43"/>
        <v>0</v>
      </c>
      <c r="DQ26" s="22">
        <f t="shared" si="44"/>
        <v>0</v>
      </c>
      <c r="DR26" s="22">
        <f t="shared" si="45"/>
        <v>0</v>
      </c>
    </row>
    <row r="27" spans="1:122" ht="18" customHeight="1">
      <c r="A27" s="36" t="s">
        <v>71</v>
      </c>
      <c r="B27" s="19" t="s">
        <v>32</v>
      </c>
      <c r="D27" s="25" t="s">
        <v>64</v>
      </c>
      <c r="E27" s="31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 t="s">
        <v>12</v>
      </c>
      <c r="T27" s="32" t="s">
        <v>11</v>
      </c>
      <c r="U27" s="32"/>
      <c r="V27" s="32"/>
      <c r="W27" s="32"/>
      <c r="X27" s="32"/>
      <c r="Y27" s="32"/>
      <c r="Z27" s="32"/>
      <c r="AA27" s="32"/>
      <c r="AB27" s="35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 t="s">
        <v>23</v>
      </c>
      <c r="AS27" s="21" t="s">
        <v>11</v>
      </c>
      <c r="AT27" s="21"/>
      <c r="AU27" s="21"/>
      <c r="AV27" s="21" t="s">
        <v>12</v>
      </c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21"/>
      <c r="CI27" s="21"/>
      <c r="CJ27" s="21"/>
      <c r="CK27" s="21" t="s">
        <v>12</v>
      </c>
      <c r="CL27" s="21" t="s">
        <v>11</v>
      </c>
      <c r="CM27" s="21"/>
      <c r="CN27" s="21" t="s">
        <v>23</v>
      </c>
      <c r="CO27" s="21"/>
      <c r="CP27" s="21"/>
      <c r="CQ27" s="21"/>
      <c r="CR27" s="21"/>
      <c r="CS27" s="21"/>
      <c r="CT27" s="21"/>
      <c r="CU27" s="21"/>
      <c r="CV27" s="22">
        <f t="shared" si="23"/>
        <v>3</v>
      </c>
      <c r="CW27" s="23">
        <f t="shared" si="24"/>
        <v>3</v>
      </c>
      <c r="CX27" s="22">
        <f t="shared" si="25"/>
        <v>0</v>
      </c>
      <c r="CY27" s="22">
        <f t="shared" si="26"/>
        <v>0</v>
      </c>
      <c r="CZ27" s="22">
        <f t="shared" si="27"/>
        <v>0</v>
      </c>
      <c r="DA27" s="22">
        <f t="shared" si="28"/>
        <v>0</v>
      </c>
      <c r="DB27" s="22">
        <f t="shared" si="29"/>
        <v>0</v>
      </c>
      <c r="DC27" s="22">
        <f t="shared" si="30"/>
        <v>0</v>
      </c>
      <c r="DD27" s="22">
        <f t="shared" si="31"/>
        <v>0</v>
      </c>
      <c r="DE27" s="22">
        <f t="shared" si="32"/>
        <v>0</v>
      </c>
      <c r="DF27" s="22">
        <f t="shared" si="33"/>
        <v>0</v>
      </c>
      <c r="DG27" s="22">
        <f t="shared" si="34"/>
        <v>0</v>
      </c>
      <c r="DH27" s="22">
        <f t="shared" si="35"/>
        <v>0</v>
      </c>
      <c r="DI27" s="22">
        <f t="shared" si="36"/>
        <v>2</v>
      </c>
      <c r="DJ27" s="22">
        <f t="shared" si="37"/>
        <v>0</v>
      </c>
      <c r="DK27" s="22">
        <f t="shared" si="38"/>
        <v>0</v>
      </c>
      <c r="DL27" s="22">
        <f t="shared" si="39"/>
        <v>0</v>
      </c>
      <c r="DM27" s="22">
        <f t="shared" si="40"/>
        <v>0</v>
      </c>
      <c r="DN27" s="22">
        <f t="shared" si="41"/>
        <v>0</v>
      </c>
      <c r="DO27" s="22">
        <f t="shared" si="42"/>
        <v>0</v>
      </c>
      <c r="DP27" s="22">
        <f t="shared" si="43"/>
        <v>0</v>
      </c>
      <c r="DQ27" s="22">
        <f t="shared" si="44"/>
        <v>0</v>
      </c>
      <c r="DR27" s="22">
        <f t="shared" si="45"/>
        <v>0</v>
      </c>
    </row>
    <row r="28" spans="1:122" ht="18" customHeight="1">
      <c r="A28" s="38" t="s">
        <v>73</v>
      </c>
      <c r="B28" s="24" t="s">
        <v>25</v>
      </c>
      <c r="D28" s="25" t="s">
        <v>66</v>
      </c>
      <c r="E28" s="31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 t="s">
        <v>12</v>
      </c>
      <c r="T28" s="32" t="s">
        <v>11</v>
      </c>
      <c r="U28" s="32"/>
      <c r="V28" s="32"/>
      <c r="W28" s="32"/>
      <c r="X28" s="32"/>
      <c r="Y28" s="32"/>
      <c r="Z28" s="32"/>
      <c r="AA28" s="32"/>
      <c r="AB28" s="35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 t="s">
        <v>23</v>
      </c>
      <c r="AQ28" s="21"/>
      <c r="AR28" s="4" t="s">
        <v>11</v>
      </c>
      <c r="AS28" s="21" t="s">
        <v>12</v>
      </c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31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  <c r="CA28" s="32"/>
      <c r="CB28" s="32"/>
      <c r="CC28" s="32"/>
      <c r="CD28" s="32"/>
      <c r="CE28" s="32"/>
      <c r="CF28" s="32"/>
      <c r="CG28" s="32"/>
      <c r="CH28" s="35"/>
      <c r="CI28" s="21"/>
      <c r="CJ28" s="21" t="s">
        <v>23</v>
      </c>
      <c r="CK28" s="21" t="s">
        <v>12</v>
      </c>
      <c r="CL28" s="21"/>
      <c r="CM28" s="21" t="s">
        <v>11</v>
      </c>
      <c r="CN28" s="21"/>
      <c r="CO28" s="21"/>
      <c r="CP28" s="21"/>
      <c r="CQ28" s="21"/>
      <c r="CR28" s="21"/>
      <c r="CS28" s="21"/>
      <c r="CT28" s="21"/>
      <c r="CU28" s="21"/>
      <c r="CV28" s="22">
        <f t="shared" si="23"/>
        <v>3</v>
      </c>
      <c r="CW28" s="23">
        <f t="shared" si="24"/>
        <v>3</v>
      </c>
      <c r="CX28" s="22">
        <f t="shared" si="25"/>
        <v>0</v>
      </c>
      <c r="CY28" s="22">
        <f t="shared" si="26"/>
        <v>0</v>
      </c>
      <c r="CZ28" s="22">
        <f t="shared" si="27"/>
        <v>0</v>
      </c>
      <c r="DA28" s="22">
        <f t="shared" si="28"/>
        <v>0</v>
      </c>
      <c r="DB28" s="22">
        <f t="shared" si="29"/>
        <v>0</v>
      </c>
      <c r="DC28" s="22">
        <f t="shared" si="30"/>
        <v>0</v>
      </c>
      <c r="DD28" s="22">
        <f t="shared" si="31"/>
        <v>0</v>
      </c>
      <c r="DE28" s="22">
        <f t="shared" si="32"/>
        <v>0</v>
      </c>
      <c r="DF28" s="22">
        <f t="shared" si="33"/>
        <v>0</v>
      </c>
      <c r="DG28" s="22">
        <f t="shared" si="34"/>
        <v>0</v>
      </c>
      <c r="DH28" s="22">
        <f t="shared" si="35"/>
        <v>0</v>
      </c>
      <c r="DI28" s="22">
        <f t="shared" si="36"/>
        <v>2</v>
      </c>
      <c r="DJ28" s="22">
        <f t="shared" si="37"/>
        <v>0</v>
      </c>
      <c r="DK28" s="22">
        <f t="shared" si="38"/>
        <v>0</v>
      </c>
      <c r="DL28" s="22">
        <f t="shared" si="39"/>
        <v>0</v>
      </c>
      <c r="DM28" s="22">
        <f t="shared" si="40"/>
        <v>0</v>
      </c>
      <c r="DN28" s="22">
        <f t="shared" si="41"/>
        <v>0</v>
      </c>
      <c r="DO28" s="22">
        <f t="shared" si="42"/>
        <v>0</v>
      </c>
      <c r="DP28" s="22">
        <f t="shared" si="43"/>
        <v>0</v>
      </c>
      <c r="DQ28" s="22">
        <f t="shared" si="44"/>
        <v>0</v>
      </c>
      <c r="DR28" s="22">
        <f t="shared" si="45"/>
        <v>0</v>
      </c>
    </row>
    <row r="29" spans="1:122" ht="18" customHeight="1">
      <c r="A29" s="40" t="s">
        <v>75</v>
      </c>
      <c r="B29" s="41" t="s">
        <v>22</v>
      </c>
      <c r="D29" s="25" t="s">
        <v>68</v>
      </c>
      <c r="E29" s="31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 t="s">
        <v>12</v>
      </c>
      <c r="T29" s="32" t="s">
        <v>11</v>
      </c>
      <c r="U29" s="32"/>
      <c r="V29" s="32"/>
      <c r="W29" s="32"/>
      <c r="X29" s="32"/>
      <c r="Y29" s="32"/>
      <c r="Z29" s="32"/>
      <c r="AA29" s="32"/>
      <c r="AB29" s="35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 t="s">
        <v>11</v>
      </c>
      <c r="AR29" s="21" t="s">
        <v>23</v>
      </c>
      <c r="AS29" s="21" t="s">
        <v>12</v>
      </c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31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5"/>
      <c r="CI29" s="21"/>
      <c r="CJ29" s="21"/>
      <c r="CK29" s="21" t="s">
        <v>12</v>
      </c>
      <c r="CL29" s="21" t="s">
        <v>11</v>
      </c>
      <c r="CM29" s="21"/>
      <c r="CN29" s="21" t="s">
        <v>23</v>
      </c>
      <c r="CO29" s="21"/>
      <c r="CP29" s="21"/>
      <c r="CQ29" s="21"/>
      <c r="CR29" s="21"/>
      <c r="CS29" s="21"/>
      <c r="CT29" s="21"/>
      <c r="CU29" s="21"/>
      <c r="CV29" s="22">
        <f t="shared" si="23"/>
        <v>3</v>
      </c>
      <c r="CW29" s="23">
        <f t="shared" si="24"/>
        <v>3</v>
      </c>
      <c r="CX29" s="22">
        <f t="shared" si="25"/>
        <v>0</v>
      </c>
      <c r="CY29" s="22">
        <f t="shared" si="26"/>
        <v>0</v>
      </c>
      <c r="CZ29" s="22">
        <f t="shared" si="27"/>
        <v>0</v>
      </c>
      <c r="DA29" s="22">
        <f t="shared" si="28"/>
        <v>0</v>
      </c>
      <c r="DB29" s="22">
        <f t="shared" si="29"/>
        <v>0</v>
      </c>
      <c r="DC29" s="22">
        <f t="shared" si="30"/>
        <v>0</v>
      </c>
      <c r="DD29" s="22">
        <f t="shared" si="31"/>
        <v>0</v>
      </c>
      <c r="DE29" s="22">
        <f t="shared" si="32"/>
        <v>0</v>
      </c>
      <c r="DF29" s="22">
        <f t="shared" si="33"/>
        <v>0</v>
      </c>
      <c r="DG29" s="22">
        <f t="shared" si="34"/>
        <v>0</v>
      </c>
      <c r="DH29" s="22">
        <f t="shared" si="35"/>
        <v>0</v>
      </c>
      <c r="DI29" s="22">
        <f t="shared" si="36"/>
        <v>2</v>
      </c>
      <c r="DJ29" s="22">
        <f t="shared" si="37"/>
        <v>0</v>
      </c>
      <c r="DK29" s="22">
        <f t="shared" si="38"/>
        <v>0</v>
      </c>
      <c r="DL29" s="22">
        <f t="shared" si="39"/>
        <v>0</v>
      </c>
      <c r="DM29" s="22">
        <f t="shared" si="40"/>
        <v>0</v>
      </c>
      <c r="DN29" s="22">
        <f t="shared" si="41"/>
        <v>0</v>
      </c>
      <c r="DO29" s="22">
        <f t="shared" si="42"/>
        <v>0</v>
      </c>
      <c r="DP29" s="22">
        <f t="shared" si="43"/>
        <v>0</v>
      </c>
      <c r="DQ29" s="22">
        <f t="shared" si="44"/>
        <v>0</v>
      </c>
      <c r="DR29" s="22">
        <f t="shared" si="45"/>
        <v>0</v>
      </c>
    </row>
    <row r="30" spans="1:122" ht="18" customHeight="1">
      <c r="A30" s="11"/>
      <c r="B30" s="19"/>
      <c r="D30" s="25" t="s">
        <v>114</v>
      </c>
      <c r="E30" s="31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 t="s">
        <v>11</v>
      </c>
      <c r="S30" s="32"/>
      <c r="T30" s="32" t="s">
        <v>12</v>
      </c>
      <c r="U30" s="32"/>
      <c r="V30" s="32"/>
      <c r="W30" s="32"/>
      <c r="X30" s="32"/>
      <c r="Y30" s="32"/>
      <c r="Z30" s="32"/>
      <c r="AA30" s="32"/>
      <c r="AB30" s="35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 t="s">
        <v>12</v>
      </c>
      <c r="AR30" s="21"/>
      <c r="AS30" s="21" t="s">
        <v>23</v>
      </c>
      <c r="AT30" s="21"/>
      <c r="AU30" s="21"/>
      <c r="AV30" s="21" t="s">
        <v>11</v>
      </c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 t="s">
        <v>12</v>
      </c>
      <c r="CL30" s="21" t="s">
        <v>11</v>
      </c>
      <c r="CM30" s="21"/>
      <c r="CN30" s="21" t="s">
        <v>23</v>
      </c>
      <c r="CO30" s="21"/>
      <c r="CP30" s="21"/>
      <c r="CQ30" s="21"/>
      <c r="CR30" s="21"/>
      <c r="CS30" s="21"/>
      <c r="CT30" s="21"/>
      <c r="CU30" s="21"/>
      <c r="CV30" s="22">
        <f t="shared" ref="CV30:CV31" si="92">COUNTIF(E30:CU30,"РУС")</f>
        <v>3</v>
      </c>
      <c r="CW30" s="23">
        <f t="shared" ref="CW30:CW31" si="93">COUNTIF(E30:CU30,"МАТ")</f>
        <v>3</v>
      </c>
      <c r="CX30" s="22">
        <f t="shared" ref="CX30:CX31" si="94">COUNTIF(E30:CU30,"АЛГ")</f>
        <v>0</v>
      </c>
      <c r="CY30" s="22">
        <f t="shared" ref="CY30:CY31" si="95">COUNTIF(E30:CU30,"ГЕМ")</f>
        <v>0</v>
      </c>
      <c r="CZ30" s="22">
        <f t="shared" ref="CZ30:CZ31" si="96">COUNTIF(E30:CU30,"ВИС")</f>
        <v>0</v>
      </c>
      <c r="DA30" s="22">
        <f t="shared" ref="DA30:DA31" si="97">COUNTIF(E30:CU30,"БИО")</f>
        <v>0</v>
      </c>
      <c r="DB30" s="22">
        <f t="shared" ref="DB30:DB31" si="98">COUNTIF(E30:CU30,"ГЕО")</f>
        <v>0</v>
      </c>
      <c r="DC30" s="22">
        <f t="shared" ref="DC30:DC31" si="99">COUNTIF(E30:CU30,"ИНФ")</f>
        <v>0</v>
      </c>
      <c r="DD30" s="22">
        <f t="shared" ref="DD30:DD31" si="100">COUNTIF(E30:CU30,"ИСТ")</f>
        <v>0</v>
      </c>
      <c r="DE30" s="22">
        <f t="shared" ref="DE30:DE31" si="101">COUNTIF(E30:CU30,"ЛИТ")</f>
        <v>0</v>
      </c>
      <c r="DF30" s="22">
        <f t="shared" ref="DF30:DF31" si="102">COUNTIF(E30:CU30,"ОБЩ")</f>
        <v>0</v>
      </c>
      <c r="DG30" s="22">
        <f t="shared" ref="DG30:DG31" si="103">COUNTIF(E30:CU30,"ФИЗ")</f>
        <v>0</v>
      </c>
      <c r="DH30" s="22">
        <f t="shared" ref="DH30:DH31" si="104">COUNTIF(E30:CU30,"ХИМ")</f>
        <v>0</v>
      </c>
      <c r="DI30" s="22">
        <f t="shared" ref="DI30:DI31" si="105">COUNTIF(E30:CU30,"АНГ")</f>
        <v>2</v>
      </c>
      <c r="DJ30" s="22">
        <f t="shared" ref="DJ30:DJ31" si="106">COUNTIF(E30:CU30,"НЕМ")</f>
        <v>0</v>
      </c>
      <c r="DK30" s="22">
        <f t="shared" ref="DK30:DK31" si="107">COUNTIF(E30:CU30,"ФРА")</f>
        <v>0</v>
      </c>
      <c r="DL30" s="22">
        <f t="shared" ref="DL30:DL31" si="108">COUNTIF(E30:CU30,"ОКР")</f>
        <v>0</v>
      </c>
      <c r="DM30" s="22">
        <f t="shared" ref="DM30:DM31" si="109">COUNTIF(E30:CU30,"ИЗО")</f>
        <v>0</v>
      </c>
      <c r="DN30" s="22">
        <f t="shared" ref="DN30:DN31" si="110">COUNTIF(E30:CU30,"КУБ")</f>
        <v>0</v>
      </c>
      <c r="DO30" s="22">
        <f t="shared" ref="DO30:DO31" si="111">COUNTIF(E30:CU30,"МУЗ")</f>
        <v>0</v>
      </c>
      <c r="DP30" s="22">
        <f t="shared" ref="DP30:DP31" si="112">COUNTIF(E30:CU30,"ОБЗ")</f>
        <v>0</v>
      </c>
      <c r="DQ30" s="22">
        <f t="shared" ref="DQ30:DQ31" si="113">COUNTIF(E30:CU30,"ТЕХ")</f>
        <v>0</v>
      </c>
      <c r="DR30" s="22">
        <f t="shared" ref="DR30:DR31" si="114">COUNTIF(E30:CU30,"ФЗР")</f>
        <v>0</v>
      </c>
    </row>
    <row r="31" spans="1:122" ht="18" customHeight="1">
      <c r="A31" s="11"/>
      <c r="B31" s="19"/>
      <c r="D31" s="25" t="s">
        <v>115</v>
      </c>
      <c r="E31" s="31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 t="s">
        <v>11</v>
      </c>
      <c r="S31" s="32"/>
      <c r="T31" s="32" t="s">
        <v>12</v>
      </c>
      <c r="U31" s="32"/>
      <c r="V31" s="32"/>
      <c r="W31" s="32"/>
      <c r="X31" s="32"/>
      <c r="Y31" s="32"/>
      <c r="Z31" s="32"/>
      <c r="AA31" s="32"/>
      <c r="AB31" s="35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 t="s">
        <v>23</v>
      </c>
      <c r="AQ31" s="21"/>
      <c r="AR31" s="21" t="s">
        <v>11</v>
      </c>
      <c r="AS31" s="21"/>
      <c r="AT31" s="21"/>
      <c r="AU31" s="21"/>
      <c r="AV31" s="21" t="s">
        <v>12</v>
      </c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 t="s">
        <v>12</v>
      </c>
      <c r="CL31" s="21" t="s">
        <v>11</v>
      </c>
      <c r="CM31" s="21" t="s">
        <v>23</v>
      </c>
      <c r="CN31" s="21"/>
      <c r="CO31" s="21"/>
      <c r="CP31" s="21"/>
      <c r="CQ31" s="21"/>
      <c r="CR31" s="21"/>
      <c r="CS31" s="21"/>
      <c r="CT31" s="21"/>
      <c r="CU31" s="21"/>
      <c r="CV31" s="22">
        <f t="shared" si="92"/>
        <v>3</v>
      </c>
      <c r="CW31" s="23">
        <f t="shared" si="93"/>
        <v>3</v>
      </c>
      <c r="CX31" s="22">
        <f t="shared" si="94"/>
        <v>0</v>
      </c>
      <c r="CY31" s="22">
        <f t="shared" si="95"/>
        <v>0</v>
      </c>
      <c r="CZ31" s="22">
        <f t="shared" si="96"/>
        <v>0</v>
      </c>
      <c r="DA31" s="22">
        <f t="shared" si="97"/>
        <v>0</v>
      </c>
      <c r="DB31" s="22">
        <f t="shared" si="98"/>
        <v>0</v>
      </c>
      <c r="DC31" s="22">
        <f t="shared" si="99"/>
        <v>0</v>
      </c>
      <c r="DD31" s="22">
        <f t="shared" si="100"/>
        <v>0</v>
      </c>
      <c r="DE31" s="22">
        <f t="shared" si="101"/>
        <v>0</v>
      </c>
      <c r="DF31" s="22">
        <f t="shared" si="102"/>
        <v>0</v>
      </c>
      <c r="DG31" s="22">
        <f t="shared" si="103"/>
        <v>0</v>
      </c>
      <c r="DH31" s="22">
        <f t="shared" si="104"/>
        <v>0</v>
      </c>
      <c r="DI31" s="22">
        <f t="shared" si="105"/>
        <v>2</v>
      </c>
      <c r="DJ31" s="22">
        <f t="shared" si="106"/>
        <v>0</v>
      </c>
      <c r="DK31" s="22">
        <f t="shared" si="107"/>
        <v>0</v>
      </c>
      <c r="DL31" s="22">
        <f t="shared" si="108"/>
        <v>0</v>
      </c>
      <c r="DM31" s="22">
        <f t="shared" si="109"/>
        <v>0</v>
      </c>
      <c r="DN31" s="22">
        <f t="shared" si="110"/>
        <v>0</v>
      </c>
      <c r="DO31" s="22">
        <f t="shared" si="111"/>
        <v>0</v>
      </c>
      <c r="DP31" s="22">
        <f t="shared" si="112"/>
        <v>0</v>
      </c>
      <c r="DQ31" s="22">
        <f t="shared" si="113"/>
        <v>0</v>
      </c>
      <c r="DR31" s="22">
        <f t="shared" si="114"/>
        <v>0</v>
      </c>
    </row>
    <row r="32" spans="1:122" ht="18" customHeight="1">
      <c r="A32" s="36"/>
      <c r="B32" s="19"/>
      <c r="D32" s="72" t="s">
        <v>70</v>
      </c>
      <c r="E32" s="75"/>
      <c r="F32" s="76"/>
      <c r="G32" s="76"/>
      <c r="H32" s="76"/>
      <c r="I32" s="76"/>
      <c r="J32" s="76"/>
      <c r="K32" s="76"/>
      <c r="L32" s="76" t="s">
        <v>12</v>
      </c>
      <c r="M32" s="76" t="s">
        <v>11</v>
      </c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9"/>
      <c r="AC32" s="73"/>
      <c r="AD32" s="73" t="s">
        <v>12</v>
      </c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4"/>
      <c r="AR32" s="74" t="s">
        <v>23</v>
      </c>
      <c r="AS32" s="74"/>
      <c r="AT32" s="74"/>
      <c r="AU32" s="74"/>
      <c r="AV32" s="74"/>
      <c r="AW32" s="74"/>
      <c r="AX32" s="74"/>
      <c r="AY32" s="74"/>
      <c r="AZ32" s="74"/>
      <c r="BA32" s="74"/>
      <c r="BB32" s="74" t="s">
        <v>12</v>
      </c>
      <c r="BC32" s="74"/>
      <c r="BD32" s="74"/>
      <c r="BE32" s="74"/>
      <c r="BF32" s="74"/>
      <c r="BG32" s="73"/>
      <c r="BH32" s="75"/>
      <c r="BI32" s="76"/>
      <c r="BJ32" s="76"/>
      <c r="BK32" s="76"/>
      <c r="BL32" s="76"/>
      <c r="BM32" s="76"/>
      <c r="BN32" s="76"/>
      <c r="BO32" s="76"/>
      <c r="BP32" s="76"/>
      <c r="BQ32" s="76"/>
      <c r="BR32" s="76"/>
      <c r="BS32" s="76" t="s">
        <v>12</v>
      </c>
      <c r="BT32" s="76"/>
      <c r="BU32" s="76"/>
      <c r="BV32" s="76" t="s">
        <v>11</v>
      </c>
      <c r="BW32" s="76"/>
      <c r="BX32" s="76"/>
      <c r="BY32" s="76"/>
      <c r="BZ32" s="76"/>
      <c r="CA32" s="76"/>
      <c r="CB32" s="76"/>
      <c r="CC32" s="76"/>
      <c r="CD32" s="76"/>
      <c r="CE32" s="76"/>
      <c r="CF32" s="76"/>
      <c r="CG32" s="76" t="s">
        <v>12</v>
      </c>
      <c r="CH32" s="79"/>
      <c r="CI32" s="80"/>
      <c r="CJ32" s="73"/>
      <c r="CK32" s="73"/>
      <c r="CL32" s="73" t="s">
        <v>11</v>
      </c>
      <c r="CM32" s="73" t="s">
        <v>23</v>
      </c>
      <c r="CN32" s="73"/>
      <c r="CO32" s="73"/>
      <c r="CP32" s="73"/>
      <c r="CQ32" s="73"/>
      <c r="CR32" s="73"/>
      <c r="CS32" s="73"/>
      <c r="CT32" s="73"/>
      <c r="CU32" s="73"/>
      <c r="CV32" s="22">
        <f t="shared" si="23"/>
        <v>3</v>
      </c>
      <c r="CW32" s="23">
        <f t="shared" si="24"/>
        <v>5</v>
      </c>
      <c r="CX32" s="22">
        <f t="shared" si="25"/>
        <v>0</v>
      </c>
      <c r="CY32" s="22">
        <f t="shared" si="26"/>
        <v>0</v>
      </c>
      <c r="CZ32" s="22">
        <f t="shared" si="27"/>
        <v>0</v>
      </c>
      <c r="DA32" s="22">
        <f t="shared" si="28"/>
        <v>0</v>
      </c>
      <c r="DB32" s="22">
        <f t="shared" si="29"/>
        <v>0</v>
      </c>
      <c r="DC32" s="22">
        <f t="shared" si="30"/>
        <v>0</v>
      </c>
      <c r="DD32" s="22">
        <f t="shared" si="31"/>
        <v>0</v>
      </c>
      <c r="DE32" s="22">
        <f t="shared" si="32"/>
        <v>0</v>
      </c>
      <c r="DF32" s="22">
        <f t="shared" si="33"/>
        <v>0</v>
      </c>
      <c r="DG32" s="22">
        <f t="shared" si="34"/>
        <v>0</v>
      </c>
      <c r="DH32" s="22">
        <f t="shared" si="35"/>
        <v>0</v>
      </c>
      <c r="DI32" s="22">
        <f t="shared" si="36"/>
        <v>2</v>
      </c>
      <c r="DJ32" s="22">
        <f t="shared" si="37"/>
        <v>0</v>
      </c>
      <c r="DK32" s="22">
        <f t="shared" si="38"/>
        <v>0</v>
      </c>
      <c r="DL32" s="22">
        <f t="shared" si="39"/>
        <v>0</v>
      </c>
      <c r="DM32" s="22">
        <f t="shared" si="40"/>
        <v>0</v>
      </c>
      <c r="DN32" s="22">
        <f t="shared" si="41"/>
        <v>0</v>
      </c>
      <c r="DO32" s="22">
        <f t="shared" si="42"/>
        <v>0</v>
      </c>
      <c r="DP32" s="22">
        <f t="shared" si="43"/>
        <v>0</v>
      </c>
      <c r="DQ32" s="22">
        <f t="shared" si="44"/>
        <v>0</v>
      </c>
      <c r="DR32" s="22">
        <f t="shared" si="45"/>
        <v>0</v>
      </c>
    </row>
    <row r="33" spans="1:122" ht="18" customHeight="1">
      <c r="A33" s="36"/>
      <c r="B33" s="19"/>
      <c r="D33" s="72" t="s">
        <v>72</v>
      </c>
      <c r="E33" s="75"/>
      <c r="F33" s="76"/>
      <c r="G33" s="76"/>
      <c r="H33" s="76"/>
      <c r="I33" s="76"/>
      <c r="J33" s="76"/>
      <c r="K33" s="76"/>
      <c r="L33" s="76" t="s">
        <v>12</v>
      </c>
      <c r="M33" s="76"/>
      <c r="N33" s="80" t="s">
        <v>11</v>
      </c>
      <c r="O33" s="76"/>
      <c r="P33" s="76"/>
      <c r="Q33" s="76"/>
      <c r="R33" s="76"/>
      <c r="S33" s="81"/>
      <c r="T33" s="76"/>
      <c r="U33" s="76"/>
      <c r="V33" s="76"/>
      <c r="W33" s="76"/>
      <c r="X33" s="82"/>
      <c r="Y33" s="76"/>
      <c r="Z33" s="82"/>
      <c r="AA33" s="76"/>
      <c r="AB33" s="79"/>
      <c r="AC33" s="83"/>
      <c r="AD33" s="73" t="s">
        <v>12</v>
      </c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5"/>
      <c r="AQ33" s="76"/>
      <c r="AR33" s="76" t="s">
        <v>23</v>
      </c>
      <c r="AS33" s="76"/>
      <c r="AT33" s="76"/>
      <c r="AU33" s="76"/>
      <c r="AV33" s="76"/>
      <c r="AW33" s="76"/>
      <c r="AX33" s="76"/>
      <c r="AY33" s="76"/>
      <c r="AZ33" s="76"/>
      <c r="BA33" s="76"/>
      <c r="BB33" s="76" t="s">
        <v>12</v>
      </c>
      <c r="BC33" s="76"/>
      <c r="BD33" s="76"/>
      <c r="BE33" s="76"/>
      <c r="BF33" s="76"/>
      <c r="BG33" s="79"/>
      <c r="BH33" s="75"/>
      <c r="BI33" s="76"/>
      <c r="BJ33" s="76"/>
      <c r="BK33" s="76"/>
      <c r="BL33" s="76"/>
      <c r="BM33" s="76"/>
      <c r="BN33" s="76"/>
      <c r="BO33" s="76"/>
      <c r="BP33" s="76"/>
      <c r="BQ33" s="76"/>
      <c r="BR33" s="76"/>
      <c r="BS33" s="76" t="s">
        <v>12</v>
      </c>
      <c r="BT33" s="76"/>
      <c r="BU33" s="80" t="s">
        <v>11</v>
      </c>
      <c r="BV33" s="76"/>
      <c r="BW33" s="76"/>
      <c r="BX33" s="76"/>
      <c r="BY33" s="76"/>
      <c r="BZ33" s="76"/>
      <c r="CA33" s="76"/>
      <c r="CB33" s="76"/>
      <c r="CC33" s="76"/>
      <c r="CD33" s="76"/>
      <c r="CE33" s="76"/>
      <c r="CF33" s="76"/>
      <c r="CG33" s="76" t="s">
        <v>12</v>
      </c>
      <c r="CH33" s="79"/>
      <c r="CI33" s="73" t="s">
        <v>11</v>
      </c>
      <c r="CJ33" s="73"/>
      <c r="CK33" s="73"/>
      <c r="CL33" s="73"/>
      <c r="CM33" s="73"/>
      <c r="CN33" s="73" t="s">
        <v>23</v>
      </c>
      <c r="CO33" s="73"/>
      <c r="CP33" s="73"/>
      <c r="CQ33" s="73"/>
      <c r="CR33" s="73"/>
      <c r="CS33" s="73"/>
      <c r="CT33" s="73"/>
      <c r="CU33" s="73"/>
      <c r="CV33" s="22">
        <f t="shared" si="23"/>
        <v>3</v>
      </c>
      <c r="CW33" s="23">
        <f t="shared" si="24"/>
        <v>5</v>
      </c>
      <c r="CX33" s="22">
        <f t="shared" si="25"/>
        <v>0</v>
      </c>
      <c r="CY33" s="22">
        <f t="shared" si="26"/>
        <v>0</v>
      </c>
      <c r="CZ33" s="22">
        <f t="shared" si="27"/>
        <v>0</v>
      </c>
      <c r="DA33" s="22">
        <f t="shared" si="28"/>
        <v>0</v>
      </c>
      <c r="DB33" s="22">
        <f t="shared" si="29"/>
        <v>0</v>
      </c>
      <c r="DC33" s="22">
        <f t="shared" si="30"/>
        <v>0</v>
      </c>
      <c r="DD33" s="22">
        <f t="shared" si="31"/>
        <v>0</v>
      </c>
      <c r="DE33" s="22">
        <f t="shared" si="32"/>
        <v>0</v>
      </c>
      <c r="DF33" s="22">
        <f t="shared" si="33"/>
        <v>0</v>
      </c>
      <c r="DG33" s="22">
        <f t="shared" si="34"/>
        <v>0</v>
      </c>
      <c r="DH33" s="22">
        <f t="shared" si="35"/>
        <v>0</v>
      </c>
      <c r="DI33" s="22">
        <f t="shared" si="36"/>
        <v>2</v>
      </c>
      <c r="DJ33" s="22">
        <f t="shared" si="37"/>
        <v>0</v>
      </c>
      <c r="DK33" s="22">
        <f t="shared" si="38"/>
        <v>0</v>
      </c>
      <c r="DL33" s="22">
        <f t="shared" si="39"/>
        <v>0</v>
      </c>
      <c r="DM33" s="22">
        <f t="shared" si="40"/>
        <v>0</v>
      </c>
      <c r="DN33" s="22">
        <f t="shared" si="41"/>
        <v>0</v>
      </c>
      <c r="DO33" s="22">
        <f t="shared" si="42"/>
        <v>0</v>
      </c>
      <c r="DP33" s="22">
        <f t="shared" si="43"/>
        <v>0</v>
      </c>
      <c r="DQ33" s="22">
        <f t="shared" si="44"/>
        <v>0</v>
      </c>
      <c r="DR33" s="22">
        <f t="shared" si="45"/>
        <v>0</v>
      </c>
    </row>
    <row r="34" spans="1:122" ht="18" customHeight="1">
      <c r="A34" s="38"/>
      <c r="B34" s="24"/>
      <c r="D34" s="72" t="s">
        <v>74</v>
      </c>
      <c r="E34" s="75"/>
      <c r="F34" s="76"/>
      <c r="G34" s="76"/>
      <c r="H34" s="76"/>
      <c r="I34" s="76"/>
      <c r="J34" s="76"/>
      <c r="K34" s="76"/>
      <c r="L34" s="76" t="s">
        <v>12</v>
      </c>
      <c r="M34" s="76"/>
      <c r="N34" s="76" t="s">
        <v>11</v>
      </c>
      <c r="O34" s="76"/>
      <c r="P34" s="76"/>
      <c r="Q34" s="76"/>
      <c r="R34" s="76"/>
      <c r="S34" s="84"/>
      <c r="T34" s="76"/>
      <c r="U34" s="76"/>
      <c r="V34" s="76"/>
      <c r="W34" s="76"/>
      <c r="X34" s="76"/>
      <c r="Y34" s="76"/>
      <c r="Z34" s="76"/>
      <c r="AA34" s="76"/>
      <c r="AB34" s="79"/>
      <c r="AC34" s="73"/>
      <c r="AD34" s="73" t="s">
        <v>12</v>
      </c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5"/>
      <c r="AQ34" s="76"/>
      <c r="AR34" s="76"/>
      <c r="AS34" s="76" t="s">
        <v>23</v>
      </c>
      <c r="AT34" s="76"/>
      <c r="AU34" s="76"/>
      <c r="AV34" s="76"/>
      <c r="AW34" s="76"/>
      <c r="AX34" s="76"/>
      <c r="AY34" s="76"/>
      <c r="AZ34" s="76"/>
      <c r="BA34" s="76"/>
      <c r="BB34" s="76" t="s">
        <v>12</v>
      </c>
      <c r="BC34" s="76"/>
      <c r="BD34" s="76"/>
      <c r="BE34" s="76"/>
      <c r="BF34" s="76"/>
      <c r="BG34" s="79"/>
      <c r="BH34" s="75"/>
      <c r="BI34" s="76"/>
      <c r="BJ34" s="76"/>
      <c r="BK34" s="76"/>
      <c r="BL34" s="76"/>
      <c r="BM34" s="76"/>
      <c r="BN34" s="76"/>
      <c r="BO34" s="76"/>
      <c r="BP34" s="76"/>
      <c r="BQ34" s="76"/>
      <c r="BR34" s="76"/>
      <c r="BS34" s="76" t="s">
        <v>12</v>
      </c>
      <c r="BT34" s="76"/>
      <c r="BU34" s="76" t="s">
        <v>11</v>
      </c>
      <c r="BV34" s="76"/>
      <c r="BW34" s="76"/>
      <c r="BX34" s="76"/>
      <c r="BY34" s="76"/>
      <c r="BZ34" s="76"/>
      <c r="CA34" s="76"/>
      <c r="CB34" s="76"/>
      <c r="CC34" s="76"/>
      <c r="CD34" s="76"/>
      <c r="CE34" s="76"/>
      <c r="CF34" s="76"/>
      <c r="CG34" s="76"/>
      <c r="CH34" s="79" t="s">
        <v>12</v>
      </c>
      <c r="CI34" s="73"/>
      <c r="CJ34" s="73"/>
      <c r="CK34" s="73"/>
      <c r="CL34" s="73" t="s">
        <v>11</v>
      </c>
      <c r="CM34" s="73"/>
      <c r="CN34" s="73" t="s">
        <v>23</v>
      </c>
      <c r="CO34" s="73"/>
      <c r="CP34" s="73"/>
      <c r="CQ34" s="73"/>
      <c r="CR34" s="73"/>
      <c r="CS34" s="73"/>
      <c r="CT34" s="73"/>
      <c r="CU34" s="73"/>
      <c r="CV34" s="22">
        <f t="shared" si="23"/>
        <v>3</v>
      </c>
      <c r="CW34" s="23">
        <f t="shared" si="24"/>
        <v>5</v>
      </c>
      <c r="CX34" s="22">
        <f t="shared" si="25"/>
        <v>0</v>
      </c>
      <c r="CY34" s="22">
        <f t="shared" si="26"/>
        <v>0</v>
      </c>
      <c r="CZ34" s="22">
        <f t="shared" si="27"/>
        <v>0</v>
      </c>
      <c r="DA34" s="22">
        <f t="shared" si="28"/>
        <v>0</v>
      </c>
      <c r="DB34" s="22">
        <f t="shared" si="29"/>
        <v>0</v>
      </c>
      <c r="DC34" s="22">
        <f t="shared" si="30"/>
        <v>0</v>
      </c>
      <c r="DD34" s="22">
        <f t="shared" si="31"/>
        <v>0</v>
      </c>
      <c r="DE34" s="22">
        <f t="shared" si="32"/>
        <v>0</v>
      </c>
      <c r="DF34" s="22">
        <f t="shared" si="33"/>
        <v>0</v>
      </c>
      <c r="DG34" s="22">
        <f t="shared" si="34"/>
        <v>0</v>
      </c>
      <c r="DH34" s="22">
        <f t="shared" si="35"/>
        <v>0</v>
      </c>
      <c r="DI34" s="22">
        <f t="shared" si="36"/>
        <v>2</v>
      </c>
      <c r="DJ34" s="22">
        <f t="shared" si="37"/>
        <v>0</v>
      </c>
      <c r="DK34" s="22">
        <f t="shared" si="38"/>
        <v>0</v>
      </c>
      <c r="DL34" s="22">
        <f t="shared" si="39"/>
        <v>0</v>
      </c>
      <c r="DM34" s="22">
        <f t="shared" si="40"/>
        <v>0</v>
      </c>
      <c r="DN34" s="22">
        <f t="shared" si="41"/>
        <v>0</v>
      </c>
      <c r="DO34" s="22">
        <f t="shared" si="42"/>
        <v>0</v>
      </c>
      <c r="DP34" s="22">
        <f t="shared" si="43"/>
        <v>0</v>
      </c>
      <c r="DQ34" s="22">
        <f t="shared" si="44"/>
        <v>0</v>
      </c>
      <c r="DR34" s="22">
        <f t="shared" si="45"/>
        <v>0</v>
      </c>
    </row>
    <row r="35" spans="1:122" ht="18" customHeight="1">
      <c r="A35" s="40"/>
      <c r="B35" s="41"/>
      <c r="D35" s="72" t="s">
        <v>76</v>
      </c>
      <c r="E35" s="75"/>
      <c r="F35" s="76"/>
      <c r="G35" s="76"/>
      <c r="H35" s="76"/>
      <c r="I35" s="76"/>
      <c r="J35" s="76"/>
      <c r="K35" s="76"/>
      <c r="L35" s="76" t="s">
        <v>12</v>
      </c>
      <c r="M35" s="76" t="s">
        <v>11</v>
      </c>
      <c r="N35" s="76"/>
      <c r="O35" s="76"/>
      <c r="P35" s="76"/>
      <c r="Q35" s="76"/>
      <c r="R35" s="76"/>
      <c r="S35" s="84"/>
      <c r="T35" s="76"/>
      <c r="U35" s="76"/>
      <c r="V35" s="76"/>
      <c r="W35" s="76"/>
      <c r="X35" s="76"/>
      <c r="Y35" s="76"/>
      <c r="Z35" s="76"/>
      <c r="AA35" s="76"/>
      <c r="AB35" s="79"/>
      <c r="AC35" s="73"/>
      <c r="AD35" s="73" t="s">
        <v>12</v>
      </c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5"/>
      <c r="AQ35" s="76"/>
      <c r="AR35" s="76"/>
      <c r="AS35" s="76" t="s">
        <v>23</v>
      </c>
      <c r="AT35" s="76"/>
      <c r="AU35" s="76"/>
      <c r="AV35" s="76"/>
      <c r="AW35" s="76"/>
      <c r="AX35" s="76"/>
      <c r="AY35" s="76"/>
      <c r="AZ35" s="76"/>
      <c r="BA35" s="76"/>
      <c r="BB35" s="76" t="s">
        <v>12</v>
      </c>
      <c r="BC35" s="76"/>
      <c r="BD35" s="76"/>
      <c r="BE35" s="76"/>
      <c r="BF35" s="76"/>
      <c r="BG35" s="79"/>
      <c r="BH35" s="75"/>
      <c r="BI35" s="76"/>
      <c r="BJ35" s="76"/>
      <c r="BK35" s="76"/>
      <c r="BL35" s="76"/>
      <c r="BM35" s="76"/>
      <c r="BN35" s="76"/>
      <c r="BO35" s="76"/>
      <c r="BP35" s="76"/>
      <c r="BQ35" s="76"/>
      <c r="BR35" s="76" t="s">
        <v>11</v>
      </c>
      <c r="BS35" s="76" t="s">
        <v>12</v>
      </c>
      <c r="BT35" s="76"/>
      <c r="BU35" s="76"/>
      <c r="BV35" s="76"/>
      <c r="BW35" s="76"/>
      <c r="BX35" s="76"/>
      <c r="BY35" s="76"/>
      <c r="BZ35" s="76"/>
      <c r="CA35" s="76"/>
      <c r="CB35" s="76"/>
      <c r="CC35" s="76"/>
      <c r="CD35" s="76"/>
      <c r="CE35" s="76"/>
      <c r="CF35" s="76"/>
      <c r="CG35" s="76"/>
      <c r="CH35" s="79" t="s">
        <v>12</v>
      </c>
      <c r="CI35" s="73" t="s">
        <v>11</v>
      </c>
      <c r="CJ35" s="73"/>
      <c r="CK35" s="73"/>
      <c r="CL35" s="73"/>
      <c r="CM35" s="73"/>
      <c r="CN35" s="73" t="s">
        <v>23</v>
      </c>
      <c r="CO35" s="73"/>
      <c r="CP35" s="73"/>
      <c r="CQ35" s="73"/>
      <c r="CR35" s="73" t="s">
        <v>19</v>
      </c>
      <c r="CS35" s="73"/>
      <c r="CT35" s="73"/>
      <c r="CU35" s="73"/>
      <c r="CV35" s="22">
        <f t="shared" si="23"/>
        <v>3</v>
      </c>
      <c r="CW35" s="23">
        <f t="shared" si="24"/>
        <v>5</v>
      </c>
      <c r="CX35" s="22">
        <f t="shared" si="25"/>
        <v>0</v>
      </c>
      <c r="CY35" s="22">
        <f t="shared" si="26"/>
        <v>0</v>
      </c>
      <c r="CZ35" s="22">
        <f t="shared" si="27"/>
        <v>0</v>
      </c>
      <c r="DA35" s="22">
        <f t="shared" si="28"/>
        <v>0</v>
      </c>
      <c r="DB35" s="22">
        <f t="shared" si="29"/>
        <v>0</v>
      </c>
      <c r="DC35" s="22">
        <f t="shared" si="30"/>
        <v>0</v>
      </c>
      <c r="DD35" s="22">
        <f t="shared" si="31"/>
        <v>0</v>
      </c>
      <c r="DE35" s="22">
        <f t="shared" si="32"/>
        <v>1</v>
      </c>
      <c r="DF35" s="22">
        <f t="shared" si="33"/>
        <v>0</v>
      </c>
      <c r="DG35" s="22">
        <f t="shared" si="34"/>
        <v>0</v>
      </c>
      <c r="DH35" s="22">
        <f t="shared" si="35"/>
        <v>0</v>
      </c>
      <c r="DI35" s="22">
        <f t="shared" si="36"/>
        <v>2</v>
      </c>
      <c r="DJ35" s="22">
        <f t="shared" si="37"/>
        <v>0</v>
      </c>
      <c r="DK35" s="22">
        <f t="shared" si="38"/>
        <v>0</v>
      </c>
      <c r="DL35" s="22">
        <f t="shared" si="39"/>
        <v>0</v>
      </c>
      <c r="DM35" s="22">
        <f t="shared" si="40"/>
        <v>0</v>
      </c>
      <c r="DN35" s="22">
        <f t="shared" si="41"/>
        <v>0</v>
      </c>
      <c r="DO35" s="22">
        <f t="shared" si="42"/>
        <v>0</v>
      </c>
      <c r="DP35" s="22">
        <f t="shared" si="43"/>
        <v>0</v>
      </c>
      <c r="DQ35" s="22">
        <f t="shared" si="44"/>
        <v>0</v>
      </c>
      <c r="DR35" s="22">
        <f t="shared" si="45"/>
        <v>0</v>
      </c>
    </row>
    <row r="36" spans="1:122" ht="18" customHeight="1">
      <c r="A36" s="42"/>
      <c r="B36" s="43"/>
      <c r="D36" s="85" t="s">
        <v>77</v>
      </c>
      <c r="E36" s="86"/>
      <c r="F36" s="76"/>
      <c r="G36" s="76"/>
      <c r="H36" s="76"/>
      <c r="I36" s="76"/>
      <c r="J36" s="76"/>
      <c r="K36" s="76"/>
      <c r="L36" s="76" t="s">
        <v>11</v>
      </c>
      <c r="M36" s="76" t="s">
        <v>12</v>
      </c>
      <c r="N36" s="76"/>
      <c r="O36" s="76"/>
      <c r="P36" s="76"/>
      <c r="Q36" s="76"/>
      <c r="R36" s="76"/>
      <c r="S36" s="84"/>
      <c r="T36" s="76"/>
      <c r="U36" s="76"/>
      <c r="V36" s="76"/>
      <c r="W36" s="76"/>
      <c r="X36" s="76"/>
      <c r="Y36" s="76"/>
      <c r="Z36" s="76"/>
      <c r="AA36" s="76"/>
      <c r="AB36" s="79"/>
      <c r="AC36" s="73"/>
      <c r="AD36" s="73"/>
      <c r="AE36" s="73" t="s">
        <v>12</v>
      </c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5"/>
      <c r="AQ36" s="76"/>
      <c r="AR36" s="76"/>
      <c r="AS36" s="76" t="s">
        <v>23</v>
      </c>
      <c r="AT36" s="76"/>
      <c r="AU36" s="76"/>
      <c r="AV36" s="76"/>
      <c r="AW36" s="76"/>
      <c r="AX36" s="76"/>
      <c r="AY36" s="76"/>
      <c r="AZ36" s="76"/>
      <c r="BA36" s="76"/>
      <c r="BB36" s="76"/>
      <c r="BC36" s="76" t="s">
        <v>12</v>
      </c>
      <c r="BD36" s="76"/>
      <c r="BE36" s="76"/>
      <c r="BF36" s="76"/>
      <c r="BG36" s="79"/>
      <c r="BH36" s="75"/>
      <c r="BI36" s="76"/>
      <c r="BJ36" s="76"/>
      <c r="BK36" s="76"/>
      <c r="BL36" s="76"/>
      <c r="BM36" s="76"/>
      <c r="BN36" s="76"/>
      <c r="BO36" s="76"/>
      <c r="BP36" s="76"/>
      <c r="BQ36" s="76"/>
      <c r="BR36" s="76"/>
      <c r="BS36" s="76" t="s">
        <v>11</v>
      </c>
      <c r="BT36" s="76" t="s">
        <v>12</v>
      </c>
      <c r="BU36" s="76"/>
      <c r="BV36" s="76"/>
      <c r="BW36" s="76"/>
      <c r="BX36" s="76"/>
      <c r="BY36" s="76"/>
      <c r="BZ36" s="76"/>
      <c r="CA36" s="76"/>
      <c r="CB36" s="76"/>
      <c r="CC36" s="76"/>
      <c r="CD36" s="76"/>
      <c r="CE36" s="76"/>
      <c r="CF36" s="76"/>
      <c r="CG36" s="76"/>
      <c r="CH36" s="79" t="s">
        <v>12</v>
      </c>
      <c r="CI36" s="73"/>
      <c r="CJ36" s="73" t="s">
        <v>11</v>
      </c>
      <c r="CK36" s="73"/>
      <c r="CL36" s="73"/>
      <c r="CM36" s="73"/>
      <c r="CN36" s="73" t="s">
        <v>23</v>
      </c>
      <c r="CO36" s="73"/>
      <c r="CP36" s="73"/>
      <c r="CQ36" s="73"/>
      <c r="CR36" s="73"/>
      <c r="CS36" s="73"/>
      <c r="CT36" s="73"/>
      <c r="CU36" s="73"/>
      <c r="CV36" s="22">
        <f t="shared" si="23"/>
        <v>3</v>
      </c>
      <c r="CW36" s="23">
        <f t="shared" si="24"/>
        <v>5</v>
      </c>
      <c r="CX36" s="22">
        <f t="shared" si="25"/>
        <v>0</v>
      </c>
      <c r="CY36" s="22">
        <f t="shared" si="26"/>
        <v>0</v>
      </c>
      <c r="CZ36" s="22">
        <f t="shared" si="27"/>
        <v>0</v>
      </c>
      <c r="DA36" s="22">
        <f t="shared" si="28"/>
        <v>0</v>
      </c>
      <c r="DB36" s="22">
        <f t="shared" si="29"/>
        <v>0</v>
      </c>
      <c r="DC36" s="22">
        <f t="shared" si="30"/>
        <v>0</v>
      </c>
      <c r="DD36" s="22">
        <f t="shared" si="31"/>
        <v>0</v>
      </c>
      <c r="DE36" s="22">
        <f t="shared" si="32"/>
        <v>0</v>
      </c>
      <c r="DF36" s="22">
        <f t="shared" si="33"/>
        <v>0</v>
      </c>
      <c r="DG36" s="22">
        <f t="shared" si="34"/>
        <v>0</v>
      </c>
      <c r="DH36" s="22">
        <f t="shared" si="35"/>
        <v>0</v>
      </c>
      <c r="DI36" s="22">
        <f t="shared" si="36"/>
        <v>2</v>
      </c>
      <c r="DJ36" s="22">
        <f t="shared" si="37"/>
        <v>0</v>
      </c>
      <c r="DK36" s="22">
        <f t="shared" si="38"/>
        <v>0</v>
      </c>
      <c r="DL36" s="22">
        <f t="shared" si="39"/>
        <v>0</v>
      </c>
      <c r="DM36" s="22">
        <f t="shared" si="40"/>
        <v>0</v>
      </c>
      <c r="DN36" s="22">
        <f t="shared" si="41"/>
        <v>0</v>
      </c>
      <c r="DO36" s="22">
        <f t="shared" si="42"/>
        <v>0</v>
      </c>
      <c r="DP36" s="22">
        <f t="shared" si="43"/>
        <v>0</v>
      </c>
      <c r="DQ36" s="22">
        <f t="shared" si="44"/>
        <v>0</v>
      </c>
      <c r="DR36" s="22">
        <f t="shared" si="45"/>
        <v>0</v>
      </c>
    </row>
    <row r="37" spans="1:122" ht="18" customHeight="1">
      <c r="A37" s="46"/>
      <c r="B37" s="47"/>
      <c r="D37" s="85" t="s">
        <v>78</v>
      </c>
      <c r="E37" s="86"/>
      <c r="F37" s="76"/>
      <c r="G37" s="76"/>
      <c r="H37" s="76"/>
      <c r="I37" s="76"/>
      <c r="J37" s="76"/>
      <c r="K37" s="76"/>
      <c r="L37" s="76"/>
      <c r="M37" s="76" t="s">
        <v>12</v>
      </c>
      <c r="N37" s="80" t="s">
        <v>11</v>
      </c>
      <c r="O37" s="76"/>
      <c r="P37" s="76"/>
      <c r="Q37" s="76"/>
      <c r="R37" s="76"/>
      <c r="S37" s="84"/>
      <c r="T37" s="76"/>
      <c r="U37" s="76"/>
      <c r="V37" s="76"/>
      <c r="W37" s="76"/>
      <c r="X37" s="76"/>
      <c r="Y37" s="76"/>
      <c r="Z37" s="76"/>
      <c r="AA37" s="76"/>
      <c r="AB37" s="87"/>
      <c r="AC37" s="74"/>
      <c r="AD37" s="74"/>
      <c r="AE37" s="73" t="s">
        <v>12</v>
      </c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5"/>
      <c r="AQ37" s="76"/>
      <c r="AR37" s="76"/>
      <c r="AS37" s="76" t="s">
        <v>23</v>
      </c>
      <c r="AT37" s="76"/>
      <c r="AU37" s="76"/>
      <c r="AV37" s="76"/>
      <c r="AW37" s="76"/>
      <c r="AX37" s="76"/>
      <c r="AY37" s="76"/>
      <c r="AZ37" s="76"/>
      <c r="BA37" s="76"/>
      <c r="BB37" s="76" t="s">
        <v>12</v>
      </c>
      <c r="BC37" s="76"/>
      <c r="BD37" s="76"/>
      <c r="BE37" s="76"/>
      <c r="BF37" s="76"/>
      <c r="BG37" s="79"/>
      <c r="BH37" s="75"/>
      <c r="BI37" s="76"/>
      <c r="BJ37" s="76"/>
      <c r="BK37" s="76"/>
      <c r="BL37" s="76"/>
      <c r="BM37" s="76"/>
      <c r="BN37" s="76"/>
      <c r="BO37" s="76"/>
      <c r="BP37" s="76"/>
      <c r="BQ37" s="76"/>
      <c r="BR37" s="76"/>
      <c r="BS37" s="76" t="s">
        <v>12</v>
      </c>
      <c r="BT37" s="76"/>
      <c r="BU37" s="80" t="s">
        <v>11</v>
      </c>
      <c r="BV37" s="76"/>
      <c r="BW37" s="76"/>
      <c r="BX37" s="76"/>
      <c r="BY37" s="76"/>
      <c r="BZ37" s="76"/>
      <c r="CA37" s="76"/>
      <c r="CB37" s="76"/>
      <c r="CC37" s="76"/>
      <c r="CD37" s="76"/>
      <c r="CE37" s="76"/>
      <c r="CF37" s="76"/>
      <c r="CG37" s="76" t="s">
        <v>12</v>
      </c>
      <c r="CH37" s="79"/>
      <c r="CI37" s="80" t="s">
        <v>11</v>
      </c>
      <c r="CJ37" s="73"/>
      <c r="CK37" s="73"/>
      <c r="CL37" s="73"/>
      <c r="CM37" s="73"/>
      <c r="CN37" s="73" t="s">
        <v>23</v>
      </c>
      <c r="CO37" s="73"/>
      <c r="CP37" s="73"/>
      <c r="CQ37" s="73"/>
      <c r="CR37" s="73"/>
      <c r="CS37" s="73"/>
      <c r="CT37" s="73"/>
      <c r="CU37" s="73"/>
      <c r="CV37" s="22">
        <f t="shared" si="23"/>
        <v>3</v>
      </c>
      <c r="CW37" s="23">
        <f t="shared" si="24"/>
        <v>5</v>
      </c>
      <c r="CX37" s="22">
        <f t="shared" si="25"/>
        <v>0</v>
      </c>
      <c r="CY37" s="22">
        <f t="shared" si="26"/>
        <v>0</v>
      </c>
      <c r="CZ37" s="22">
        <f t="shared" si="27"/>
        <v>0</v>
      </c>
      <c r="DA37" s="22">
        <f t="shared" si="28"/>
        <v>0</v>
      </c>
      <c r="DB37" s="22">
        <f t="shared" si="29"/>
        <v>0</v>
      </c>
      <c r="DC37" s="22">
        <f t="shared" si="30"/>
        <v>0</v>
      </c>
      <c r="DD37" s="22">
        <f t="shared" si="31"/>
        <v>0</v>
      </c>
      <c r="DE37" s="22">
        <f t="shared" si="32"/>
        <v>0</v>
      </c>
      <c r="DF37" s="22">
        <f t="shared" si="33"/>
        <v>0</v>
      </c>
      <c r="DG37" s="22">
        <f t="shared" si="34"/>
        <v>0</v>
      </c>
      <c r="DH37" s="22">
        <f t="shared" si="35"/>
        <v>0</v>
      </c>
      <c r="DI37" s="22">
        <f t="shared" si="36"/>
        <v>2</v>
      </c>
      <c r="DJ37" s="22">
        <f t="shared" si="37"/>
        <v>0</v>
      </c>
      <c r="DK37" s="22">
        <f t="shared" si="38"/>
        <v>0</v>
      </c>
      <c r="DL37" s="22">
        <f t="shared" si="39"/>
        <v>0</v>
      </c>
      <c r="DM37" s="22">
        <f t="shared" si="40"/>
        <v>0</v>
      </c>
      <c r="DN37" s="22">
        <f t="shared" si="41"/>
        <v>0</v>
      </c>
      <c r="DO37" s="22">
        <f t="shared" si="42"/>
        <v>0</v>
      </c>
      <c r="DP37" s="22">
        <f t="shared" si="43"/>
        <v>0</v>
      </c>
      <c r="DQ37" s="22">
        <f t="shared" si="44"/>
        <v>0</v>
      </c>
      <c r="DR37" s="22">
        <f t="shared" si="45"/>
        <v>0</v>
      </c>
    </row>
    <row r="38" spans="1:122" ht="18" customHeight="1">
      <c r="A38" s="46"/>
      <c r="B38" s="47"/>
      <c r="D38" s="85" t="s">
        <v>79</v>
      </c>
      <c r="E38" s="86"/>
      <c r="F38" s="76"/>
      <c r="G38" s="76"/>
      <c r="H38" s="76"/>
      <c r="I38" s="76"/>
      <c r="J38" s="76"/>
      <c r="K38" s="76"/>
      <c r="L38" s="76"/>
      <c r="M38" s="76" t="s">
        <v>12</v>
      </c>
      <c r="N38" s="76" t="s">
        <v>11</v>
      </c>
      <c r="O38" s="76"/>
      <c r="P38" s="76"/>
      <c r="Q38" s="76"/>
      <c r="R38" s="76"/>
      <c r="S38" s="84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9" t="s">
        <v>12</v>
      </c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5"/>
      <c r="AQ38" s="76" t="s">
        <v>23</v>
      </c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 t="s">
        <v>12</v>
      </c>
      <c r="BC38" s="76"/>
      <c r="BD38" s="76"/>
      <c r="BE38" s="76"/>
      <c r="BF38" s="76"/>
      <c r="BG38" s="79"/>
      <c r="BH38" s="75"/>
      <c r="BI38" s="76"/>
      <c r="BJ38" s="76"/>
      <c r="BK38" s="76"/>
      <c r="BL38" s="76"/>
      <c r="BM38" s="76"/>
      <c r="BN38" s="76"/>
      <c r="BO38" s="76"/>
      <c r="BP38" s="76"/>
      <c r="BQ38" s="76"/>
      <c r="BR38" s="76"/>
      <c r="BS38" s="76"/>
      <c r="BT38" s="76" t="s">
        <v>12</v>
      </c>
      <c r="BU38" s="76" t="s">
        <v>11</v>
      </c>
      <c r="BV38" s="76"/>
      <c r="BW38" s="76"/>
      <c r="BX38" s="76"/>
      <c r="BY38" s="76"/>
      <c r="BZ38" s="76"/>
      <c r="CA38" s="76"/>
      <c r="CB38" s="76"/>
      <c r="CC38" s="76"/>
      <c r="CD38" s="76"/>
      <c r="CE38" s="76"/>
      <c r="CF38" s="76"/>
      <c r="CG38" s="76"/>
      <c r="CH38" s="79" t="s">
        <v>12</v>
      </c>
      <c r="CI38" s="73" t="s">
        <v>11</v>
      </c>
      <c r="CJ38" s="73"/>
      <c r="CK38" s="73"/>
      <c r="CL38" s="73"/>
      <c r="CM38" s="73" t="s">
        <v>23</v>
      </c>
      <c r="CN38" s="73"/>
      <c r="CO38" s="73"/>
      <c r="CP38" s="73"/>
      <c r="CQ38" s="73"/>
      <c r="CR38" s="73"/>
      <c r="CS38" s="73"/>
      <c r="CT38" s="73"/>
      <c r="CU38" s="73"/>
      <c r="CV38" s="22">
        <f t="shared" si="23"/>
        <v>3</v>
      </c>
      <c r="CW38" s="23">
        <f t="shared" si="24"/>
        <v>5</v>
      </c>
      <c r="CX38" s="22">
        <f t="shared" si="25"/>
        <v>0</v>
      </c>
      <c r="CY38" s="22">
        <f t="shared" si="26"/>
        <v>0</v>
      </c>
      <c r="CZ38" s="22">
        <f t="shared" si="27"/>
        <v>0</v>
      </c>
      <c r="DA38" s="22">
        <f t="shared" si="28"/>
        <v>0</v>
      </c>
      <c r="DB38" s="22">
        <f t="shared" si="29"/>
        <v>0</v>
      </c>
      <c r="DC38" s="22">
        <f t="shared" si="30"/>
        <v>0</v>
      </c>
      <c r="DD38" s="22">
        <f t="shared" si="31"/>
        <v>0</v>
      </c>
      <c r="DE38" s="22">
        <f t="shared" si="32"/>
        <v>0</v>
      </c>
      <c r="DF38" s="22">
        <f t="shared" si="33"/>
        <v>0</v>
      </c>
      <c r="DG38" s="22">
        <f t="shared" si="34"/>
        <v>0</v>
      </c>
      <c r="DH38" s="22">
        <f t="shared" si="35"/>
        <v>0</v>
      </c>
      <c r="DI38" s="22">
        <f t="shared" si="36"/>
        <v>2</v>
      </c>
      <c r="DJ38" s="22">
        <f t="shared" si="37"/>
        <v>0</v>
      </c>
      <c r="DK38" s="22">
        <f t="shared" si="38"/>
        <v>0</v>
      </c>
      <c r="DL38" s="22">
        <f t="shared" si="39"/>
        <v>0</v>
      </c>
      <c r="DM38" s="22">
        <f t="shared" si="40"/>
        <v>0</v>
      </c>
      <c r="DN38" s="22">
        <f t="shared" si="41"/>
        <v>0</v>
      </c>
      <c r="DO38" s="22">
        <f t="shared" si="42"/>
        <v>0</v>
      </c>
      <c r="DP38" s="22">
        <f t="shared" si="43"/>
        <v>0</v>
      </c>
      <c r="DQ38" s="22">
        <f t="shared" si="44"/>
        <v>0</v>
      </c>
      <c r="DR38" s="22">
        <f t="shared" si="45"/>
        <v>0</v>
      </c>
    </row>
    <row r="39" spans="1:122" ht="18" customHeight="1">
      <c r="A39" s="46"/>
      <c r="B39" s="47"/>
      <c r="D39" s="72" t="s">
        <v>116</v>
      </c>
      <c r="E39" s="75"/>
      <c r="F39" s="76"/>
      <c r="G39" s="76"/>
      <c r="H39" s="76"/>
      <c r="I39" s="76"/>
      <c r="J39" s="76"/>
      <c r="K39" s="76"/>
      <c r="L39" s="76" t="s">
        <v>12</v>
      </c>
      <c r="M39" s="76" t="s">
        <v>11</v>
      </c>
      <c r="N39" s="76"/>
      <c r="O39" s="76"/>
      <c r="P39" s="76"/>
      <c r="Q39" s="76"/>
      <c r="R39" s="76"/>
      <c r="S39" s="84"/>
      <c r="T39" s="76"/>
      <c r="U39" s="76"/>
      <c r="V39" s="76"/>
      <c r="W39" s="76"/>
      <c r="X39" s="76"/>
      <c r="Y39" s="76"/>
      <c r="Z39" s="76"/>
      <c r="AA39" s="76"/>
      <c r="AB39" s="79"/>
      <c r="AC39" s="73"/>
      <c r="AD39" s="73" t="s">
        <v>12</v>
      </c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5"/>
      <c r="AQ39" s="76"/>
      <c r="AR39" s="76"/>
      <c r="AS39" s="76" t="s">
        <v>23</v>
      </c>
      <c r="AT39" s="76"/>
      <c r="AU39" s="76"/>
      <c r="AV39" s="76"/>
      <c r="AW39" s="76"/>
      <c r="AX39" s="76"/>
      <c r="AY39" s="76"/>
      <c r="AZ39" s="76"/>
      <c r="BA39" s="76"/>
      <c r="BB39" s="76" t="s">
        <v>12</v>
      </c>
      <c r="BC39" s="76"/>
      <c r="BD39" s="76"/>
      <c r="BE39" s="76"/>
      <c r="BF39" s="76"/>
      <c r="BG39" s="79"/>
      <c r="BH39" s="75"/>
      <c r="BI39" s="76"/>
      <c r="BJ39" s="76"/>
      <c r="BK39" s="76"/>
      <c r="BL39" s="76"/>
      <c r="BM39" s="76"/>
      <c r="BN39" s="76"/>
      <c r="BO39" s="76"/>
      <c r="BP39" s="76"/>
      <c r="BQ39" s="76"/>
      <c r="BR39" s="76" t="s">
        <v>11</v>
      </c>
      <c r="BS39" s="76" t="s">
        <v>12</v>
      </c>
      <c r="BT39" s="76"/>
      <c r="BU39" s="76"/>
      <c r="BV39" s="76"/>
      <c r="BW39" s="76"/>
      <c r="BX39" s="76"/>
      <c r="BY39" s="76"/>
      <c r="BZ39" s="76"/>
      <c r="CA39" s="76"/>
      <c r="CB39" s="76"/>
      <c r="CC39" s="76"/>
      <c r="CD39" s="76"/>
      <c r="CE39" s="76"/>
      <c r="CF39" s="76"/>
      <c r="CG39" s="76"/>
      <c r="CH39" s="79" t="s">
        <v>12</v>
      </c>
      <c r="CI39" s="73" t="s">
        <v>11</v>
      </c>
      <c r="CJ39" s="73"/>
      <c r="CK39" s="73"/>
      <c r="CL39" s="73"/>
      <c r="CM39" s="73"/>
      <c r="CN39" s="73" t="s">
        <v>23</v>
      </c>
      <c r="CO39" s="73"/>
      <c r="CP39" s="73"/>
      <c r="CQ39" s="73"/>
      <c r="CR39" s="73" t="s">
        <v>19</v>
      </c>
      <c r="CS39" s="73"/>
      <c r="CT39" s="73"/>
      <c r="CU39" s="73"/>
      <c r="CV39" s="22">
        <f t="shared" ref="CV39" si="115">COUNTIF(E39:CU39,"РУС")</f>
        <v>3</v>
      </c>
      <c r="CW39" s="23">
        <f t="shared" ref="CW39" si="116">COUNTIF(E39:CU39,"МАТ")</f>
        <v>5</v>
      </c>
      <c r="CX39" s="22">
        <f t="shared" ref="CX39" si="117">COUNTIF(E39:CU39,"АЛГ")</f>
        <v>0</v>
      </c>
      <c r="CY39" s="22">
        <f t="shared" ref="CY39" si="118">COUNTIF(E39:CU39,"ГЕМ")</f>
        <v>0</v>
      </c>
      <c r="CZ39" s="22">
        <f t="shared" ref="CZ39" si="119">COUNTIF(E39:CU39,"ВИС")</f>
        <v>0</v>
      </c>
      <c r="DA39" s="22">
        <f t="shared" ref="DA39" si="120">COUNTIF(E39:CU39,"БИО")</f>
        <v>0</v>
      </c>
      <c r="DB39" s="22">
        <f t="shared" ref="DB39" si="121">COUNTIF(E39:CU39,"ГЕО")</f>
        <v>0</v>
      </c>
      <c r="DC39" s="22">
        <f t="shared" ref="DC39" si="122">COUNTIF(E39:CU39,"ИНФ")</f>
        <v>0</v>
      </c>
      <c r="DD39" s="22">
        <f t="shared" ref="DD39" si="123">COUNTIF(E39:CU39,"ИСТ")</f>
        <v>0</v>
      </c>
      <c r="DE39" s="22">
        <f t="shared" ref="DE39" si="124">COUNTIF(E39:CU39,"ЛИТ")</f>
        <v>1</v>
      </c>
      <c r="DF39" s="22">
        <f t="shared" ref="DF39" si="125">COUNTIF(E39:CU39,"ОБЩ")</f>
        <v>0</v>
      </c>
      <c r="DG39" s="22">
        <f t="shared" ref="DG39" si="126">COUNTIF(E39:CU39,"ФИЗ")</f>
        <v>0</v>
      </c>
      <c r="DH39" s="22">
        <f t="shared" ref="DH39" si="127">COUNTIF(E39:CU39,"ХИМ")</f>
        <v>0</v>
      </c>
      <c r="DI39" s="22">
        <f t="shared" ref="DI39" si="128">COUNTIF(E39:CU39,"АНГ")</f>
        <v>2</v>
      </c>
      <c r="DJ39" s="22">
        <f t="shared" ref="DJ39" si="129">COUNTIF(E39:CU39,"НЕМ")</f>
        <v>0</v>
      </c>
      <c r="DK39" s="22">
        <f t="shared" ref="DK39" si="130">COUNTIF(E39:CU39,"ФРА")</f>
        <v>0</v>
      </c>
      <c r="DL39" s="22">
        <f t="shared" ref="DL39" si="131">COUNTIF(E39:CU39,"ОКР")</f>
        <v>0</v>
      </c>
      <c r="DM39" s="22">
        <f t="shared" ref="DM39" si="132">COUNTIF(E39:CU39,"ИЗО")</f>
        <v>0</v>
      </c>
      <c r="DN39" s="22">
        <f t="shared" ref="DN39" si="133">COUNTIF(E39:CU39,"КУБ")</f>
        <v>0</v>
      </c>
      <c r="DO39" s="22">
        <f t="shared" ref="DO39" si="134">COUNTIF(E39:CU39,"МУЗ")</f>
        <v>0</v>
      </c>
      <c r="DP39" s="22">
        <f t="shared" ref="DP39" si="135">COUNTIF(E39:CU39,"ОБЗ")</f>
        <v>0</v>
      </c>
      <c r="DQ39" s="22">
        <f t="shared" ref="DQ39" si="136">COUNTIF(E39:CU39,"ТЕХ")</f>
        <v>0</v>
      </c>
      <c r="DR39" s="22">
        <f t="shared" ref="DR39" si="137">COUNTIF(E39:CU39,"ФЗР")</f>
        <v>0</v>
      </c>
    </row>
    <row r="40" spans="1:122" ht="18" customHeight="1">
      <c r="A40" s="48"/>
      <c r="B40" s="49"/>
      <c r="D40" s="44" t="s">
        <v>80</v>
      </c>
      <c r="E40" s="45"/>
      <c r="F40" s="32"/>
      <c r="G40" s="32"/>
      <c r="H40" s="32"/>
      <c r="I40" s="32"/>
      <c r="J40" s="32"/>
      <c r="K40" s="32"/>
      <c r="L40" s="50"/>
      <c r="M40" s="32"/>
      <c r="N40" s="32" t="s">
        <v>11</v>
      </c>
      <c r="O40" s="32"/>
      <c r="P40" s="32"/>
      <c r="Q40" s="32"/>
      <c r="R40" s="32"/>
      <c r="S40" s="39"/>
      <c r="T40" s="32"/>
      <c r="U40" s="32"/>
      <c r="V40" s="32"/>
      <c r="W40" s="32"/>
      <c r="X40" s="32"/>
      <c r="Y40" s="32"/>
      <c r="Z40" s="32" t="s">
        <v>12</v>
      </c>
      <c r="AA40" s="32"/>
      <c r="AB40" s="32"/>
      <c r="AC40" s="32"/>
      <c r="AD40" s="32"/>
      <c r="AE40" s="35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31"/>
      <c r="AQ40" s="32"/>
      <c r="AR40" s="32" t="s">
        <v>11</v>
      </c>
      <c r="AS40" s="32" t="s">
        <v>23</v>
      </c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5" t="s">
        <v>16</v>
      </c>
      <c r="BH40" s="31"/>
      <c r="BI40" s="32" t="s">
        <v>12</v>
      </c>
      <c r="BJ40" s="32"/>
      <c r="BK40" s="32"/>
      <c r="BL40" s="32"/>
      <c r="BM40" s="32"/>
      <c r="BN40" s="32"/>
      <c r="BO40" s="32" t="s">
        <v>11</v>
      </c>
      <c r="BP40" s="32"/>
      <c r="BQ40" s="32"/>
      <c r="BR40" s="32"/>
      <c r="BS40" s="32"/>
      <c r="BT40" s="32"/>
      <c r="BU40" s="32"/>
      <c r="BV40" s="32"/>
      <c r="BW40" s="32"/>
      <c r="BX40" s="32"/>
      <c r="BY40" s="32" t="s">
        <v>12</v>
      </c>
      <c r="BZ40" s="32"/>
      <c r="CA40" s="32"/>
      <c r="CB40" s="32"/>
      <c r="CC40" s="32"/>
      <c r="CD40" s="32"/>
      <c r="CE40" s="32"/>
      <c r="CF40" s="32" t="s">
        <v>11</v>
      </c>
      <c r="CG40" s="32"/>
      <c r="CH40" s="35"/>
      <c r="CI40" s="21"/>
      <c r="CJ40" s="21"/>
      <c r="CK40" s="21"/>
      <c r="CL40" s="21"/>
      <c r="CM40" s="21" t="s">
        <v>12</v>
      </c>
      <c r="CN40" s="21" t="s">
        <v>23</v>
      </c>
      <c r="CO40" s="21"/>
      <c r="CP40" s="21"/>
      <c r="CQ40" s="21"/>
      <c r="CR40" s="21"/>
      <c r="CS40" s="21"/>
      <c r="CT40" s="21"/>
      <c r="CU40" s="21"/>
      <c r="CV40" s="22">
        <f t="shared" si="23"/>
        <v>4</v>
      </c>
      <c r="CW40" s="23">
        <f t="shared" si="24"/>
        <v>4</v>
      </c>
      <c r="CX40" s="22">
        <f t="shared" si="25"/>
        <v>0</v>
      </c>
      <c r="CY40" s="22">
        <f t="shared" si="26"/>
        <v>0</v>
      </c>
      <c r="CZ40" s="22">
        <f t="shared" si="27"/>
        <v>0</v>
      </c>
      <c r="DA40" s="22">
        <f t="shared" si="28"/>
        <v>0</v>
      </c>
      <c r="DB40" s="22">
        <f t="shared" si="29"/>
        <v>1</v>
      </c>
      <c r="DC40" s="22">
        <f t="shared" si="30"/>
        <v>0</v>
      </c>
      <c r="DD40" s="22">
        <f t="shared" si="31"/>
        <v>0</v>
      </c>
      <c r="DE40" s="22">
        <f t="shared" si="32"/>
        <v>0</v>
      </c>
      <c r="DF40" s="22">
        <f t="shared" si="33"/>
        <v>0</v>
      </c>
      <c r="DG40" s="22">
        <f t="shared" si="34"/>
        <v>0</v>
      </c>
      <c r="DH40" s="22">
        <f t="shared" si="35"/>
        <v>0</v>
      </c>
      <c r="DI40" s="22">
        <f t="shared" si="36"/>
        <v>2</v>
      </c>
      <c r="DJ40" s="22">
        <f t="shared" si="37"/>
        <v>0</v>
      </c>
      <c r="DK40" s="22">
        <f t="shared" si="38"/>
        <v>0</v>
      </c>
      <c r="DL40" s="22">
        <f t="shared" si="39"/>
        <v>0</v>
      </c>
      <c r="DM40" s="22">
        <f t="shared" si="40"/>
        <v>0</v>
      </c>
      <c r="DN40" s="22">
        <f t="shared" si="41"/>
        <v>0</v>
      </c>
      <c r="DO40" s="22">
        <f t="shared" si="42"/>
        <v>0</v>
      </c>
      <c r="DP40" s="22">
        <f t="shared" si="43"/>
        <v>0</v>
      </c>
      <c r="DQ40" s="22">
        <f t="shared" si="44"/>
        <v>0</v>
      </c>
      <c r="DR40" s="22">
        <f t="shared" si="45"/>
        <v>0</v>
      </c>
    </row>
    <row r="41" spans="1:122" ht="18" customHeight="1">
      <c r="A41" s="51"/>
      <c r="B41" s="52"/>
      <c r="D41" s="44" t="s">
        <v>81</v>
      </c>
      <c r="E41" s="45"/>
      <c r="F41" s="32"/>
      <c r="G41" s="32"/>
      <c r="H41" s="32"/>
      <c r="I41" s="32"/>
      <c r="J41" s="32"/>
      <c r="K41" s="32"/>
      <c r="L41" s="32"/>
      <c r="M41" s="32"/>
      <c r="N41" s="32" t="s">
        <v>11</v>
      </c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 t="s">
        <v>12</v>
      </c>
      <c r="AA41" s="32"/>
      <c r="AB41" s="32"/>
      <c r="AC41" s="32"/>
      <c r="AD41" s="32"/>
      <c r="AE41" s="53"/>
      <c r="AF41" s="21"/>
      <c r="AG41" s="21"/>
      <c r="AH41" s="21"/>
      <c r="AI41" s="37"/>
      <c r="AJ41" s="21"/>
      <c r="AK41" s="21"/>
      <c r="AL41" s="21"/>
      <c r="AM41" s="21"/>
      <c r="AN41" s="21"/>
      <c r="AO41" s="21"/>
      <c r="AP41" s="31"/>
      <c r="AQ41" s="32"/>
      <c r="AR41" s="32" t="s">
        <v>11</v>
      </c>
      <c r="AS41" s="32" t="s">
        <v>23</v>
      </c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5" t="s">
        <v>16</v>
      </c>
      <c r="BH41" s="31"/>
      <c r="BI41" s="32" t="s">
        <v>12</v>
      </c>
      <c r="BJ41" s="32"/>
      <c r="BK41" s="32"/>
      <c r="BL41" s="32"/>
      <c r="BM41" s="32"/>
      <c r="BN41" s="32"/>
      <c r="BO41" s="32" t="s">
        <v>11</v>
      </c>
      <c r="BP41" s="32"/>
      <c r="BQ41" s="32"/>
      <c r="BR41" s="32"/>
      <c r="BS41" s="32"/>
      <c r="BT41" s="32"/>
      <c r="BU41" s="32"/>
      <c r="BV41" s="32"/>
      <c r="BW41" s="32"/>
      <c r="BX41" s="32"/>
      <c r="BY41" s="32"/>
      <c r="BZ41" s="32"/>
      <c r="CA41" s="32" t="s">
        <v>12</v>
      </c>
      <c r="CB41" s="32"/>
      <c r="CC41" s="32"/>
      <c r="CD41" s="32"/>
      <c r="CE41" s="32"/>
      <c r="CF41" s="32"/>
      <c r="CG41" s="32" t="s">
        <v>11</v>
      </c>
      <c r="CH41" s="35"/>
      <c r="CI41" s="21"/>
      <c r="CJ41" s="21"/>
      <c r="CK41" s="21"/>
      <c r="CL41" s="21"/>
      <c r="CM41" s="35" t="s">
        <v>12</v>
      </c>
      <c r="CN41" s="21" t="s">
        <v>23</v>
      </c>
      <c r="CO41" s="21"/>
      <c r="CP41" s="21"/>
      <c r="CQ41" s="21"/>
      <c r="CR41" s="21"/>
      <c r="CS41" s="21"/>
      <c r="CT41" s="21"/>
      <c r="CU41" s="21"/>
      <c r="CV41" s="22">
        <f t="shared" si="23"/>
        <v>4</v>
      </c>
      <c r="CW41" s="23">
        <f t="shared" si="24"/>
        <v>4</v>
      </c>
      <c r="CX41" s="22">
        <f t="shared" si="25"/>
        <v>0</v>
      </c>
      <c r="CY41" s="22">
        <f t="shared" si="26"/>
        <v>0</v>
      </c>
      <c r="CZ41" s="22">
        <f t="shared" si="27"/>
        <v>0</v>
      </c>
      <c r="DA41" s="22">
        <f t="shared" si="28"/>
        <v>0</v>
      </c>
      <c r="DB41" s="22">
        <f t="shared" si="29"/>
        <v>1</v>
      </c>
      <c r="DC41" s="22">
        <f t="shared" si="30"/>
        <v>0</v>
      </c>
      <c r="DD41" s="22">
        <f t="shared" si="31"/>
        <v>0</v>
      </c>
      <c r="DE41" s="22">
        <f t="shared" si="32"/>
        <v>0</v>
      </c>
      <c r="DF41" s="22">
        <f t="shared" si="33"/>
        <v>0</v>
      </c>
      <c r="DG41" s="22">
        <f t="shared" si="34"/>
        <v>0</v>
      </c>
      <c r="DH41" s="22">
        <f t="shared" si="35"/>
        <v>0</v>
      </c>
      <c r="DI41" s="22">
        <f t="shared" si="36"/>
        <v>2</v>
      </c>
      <c r="DJ41" s="22">
        <f t="shared" si="37"/>
        <v>0</v>
      </c>
      <c r="DK41" s="22">
        <f t="shared" si="38"/>
        <v>0</v>
      </c>
      <c r="DL41" s="22">
        <f t="shared" si="39"/>
        <v>0</v>
      </c>
      <c r="DM41" s="22">
        <f t="shared" si="40"/>
        <v>0</v>
      </c>
      <c r="DN41" s="22">
        <f t="shared" si="41"/>
        <v>0</v>
      </c>
      <c r="DO41" s="22">
        <f t="shared" si="42"/>
        <v>0</v>
      </c>
      <c r="DP41" s="22">
        <f t="shared" si="43"/>
        <v>0</v>
      </c>
      <c r="DQ41" s="22">
        <f t="shared" si="44"/>
        <v>0</v>
      </c>
      <c r="DR41" s="22">
        <f t="shared" si="45"/>
        <v>0</v>
      </c>
    </row>
    <row r="42" spans="1:122" ht="18" customHeight="1">
      <c r="D42" s="44" t="s">
        <v>82</v>
      </c>
      <c r="E42" s="45"/>
      <c r="F42" s="32"/>
      <c r="G42" s="32"/>
      <c r="H42" s="32"/>
      <c r="I42" s="32"/>
      <c r="J42" s="32"/>
      <c r="K42" s="32"/>
      <c r="L42" s="32"/>
      <c r="M42" s="32" t="s">
        <v>11</v>
      </c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 t="s">
        <v>12</v>
      </c>
      <c r="AA42" s="32"/>
      <c r="AB42" s="32"/>
      <c r="AC42" s="32"/>
      <c r="AD42" s="32"/>
      <c r="AE42" s="53"/>
      <c r="AF42" s="21"/>
      <c r="AG42" s="21"/>
      <c r="AH42" s="21"/>
      <c r="AI42" s="37"/>
      <c r="AJ42" s="21"/>
      <c r="AK42" s="21"/>
      <c r="AL42" s="21"/>
      <c r="AM42" s="21"/>
      <c r="AN42" s="21"/>
      <c r="AO42" s="21"/>
      <c r="AP42" s="31"/>
      <c r="AQ42" s="32"/>
      <c r="AR42" s="32" t="s">
        <v>11</v>
      </c>
      <c r="AS42" s="32" t="s">
        <v>23</v>
      </c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5" t="s">
        <v>16</v>
      </c>
      <c r="BH42" s="31"/>
      <c r="BI42" s="32" t="s">
        <v>12</v>
      </c>
      <c r="BJ42" s="32"/>
      <c r="BK42" s="32"/>
      <c r="BL42" s="32"/>
      <c r="BM42" s="32"/>
      <c r="BN42" s="32"/>
      <c r="BO42" s="32" t="s">
        <v>11</v>
      </c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2"/>
      <c r="CA42" s="32" t="s">
        <v>12</v>
      </c>
      <c r="CB42" s="32"/>
      <c r="CC42" s="32"/>
      <c r="CD42" s="32"/>
      <c r="CE42" s="32"/>
      <c r="CF42" s="32"/>
      <c r="CG42" s="32" t="s">
        <v>11</v>
      </c>
      <c r="CH42" s="35"/>
      <c r="CI42" s="21"/>
      <c r="CJ42" s="21"/>
      <c r="CK42" s="21"/>
      <c r="CL42" s="21"/>
      <c r="CM42" s="35" t="s">
        <v>12</v>
      </c>
      <c r="CN42" s="21" t="s">
        <v>23</v>
      </c>
      <c r="CO42" s="21"/>
      <c r="CP42" s="21"/>
      <c r="CQ42" s="21"/>
      <c r="CR42" s="21"/>
      <c r="CS42" s="21"/>
      <c r="CT42" s="21"/>
      <c r="CU42" s="21"/>
      <c r="CV42" s="22">
        <f t="shared" si="23"/>
        <v>4</v>
      </c>
      <c r="CW42" s="23">
        <f t="shared" si="24"/>
        <v>4</v>
      </c>
      <c r="CX42" s="22">
        <f t="shared" si="25"/>
        <v>0</v>
      </c>
      <c r="CY42" s="22">
        <f t="shared" si="26"/>
        <v>0</v>
      </c>
      <c r="CZ42" s="22">
        <f t="shared" si="27"/>
        <v>0</v>
      </c>
      <c r="DA42" s="22">
        <f t="shared" si="28"/>
        <v>0</v>
      </c>
      <c r="DB42" s="22">
        <f t="shared" si="29"/>
        <v>1</v>
      </c>
      <c r="DC42" s="22">
        <f t="shared" si="30"/>
        <v>0</v>
      </c>
      <c r="DD42" s="22">
        <f t="shared" si="31"/>
        <v>0</v>
      </c>
      <c r="DE42" s="22">
        <f t="shared" si="32"/>
        <v>0</v>
      </c>
      <c r="DF42" s="22">
        <f t="shared" si="33"/>
        <v>0</v>
      </c>
      <c r="DG42" s="22">
        <f t="shared" si="34"/>
        <v>0</v>
      </c>
      <c r="DH42" s="22">
        <f t="shared" si="35"/>
        <v>0</v>
      </c>
      <c r="DI42" s="22">
        <f t="shared" si="36"/>
        <v>2</v>
      </c>
      <c r="DJ42" s="22">
        <f t="shared" si="37"/>
        <v>0</v>
      </c>
      <c r="DK42" s="22">
        <f t="shared" si="38"/>
        <v>0</v>
      </c>
      <c r="DL42" s="22">
        <f t="shared" si="39"/>
        <v>0</v>
      </c>
      <c r="DM42" s="22">
        <f t="shared" si="40"/>
        <v>0</v>
      </c>
      <c r="DN42" s="22">
        <f t="shared" si="41"/>
        <v>0</v>
      </c>
      <c r="DO42" s="22">
        <f t="shared" si="42"/>
        <v>0</v>
      </c>
      <c r="DP42" s="22">
        <f t="shared" si="43"/>
        <v>0</v>
      </c>
      <c r="DQ42" s="22">
        <f t="shared" si="44"/>
        <v>0</v>
      </c>
      <c r="DR42" s="22">
        <f t="shared" si="45"/>
        <v>0</v>
      </c>
    </row>
    <row r="43" spans="1:122" ht="18" customHeight="1">
      <c r="D43" s="44" t="s">
        <v>83</v>
      </c>
      <c r="E43" s="45"/>
      <c r="F43" s="32"/>
      <c r="G43" s="32"/>
      <c r="H43" s="32"/>
      <c r="I43" s="32"/>
      <c r="J43" s="32"/>
      <c r="K43" s="32"/>
      <c r="L43" s="32"/>
      <c r="M43" s="32"/>
      <c r="N43" s="32" t="s">
        <v>11</v>
      </c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 t="s">
        <v>12</v>
      </c>
      <c r="AA43" s="32"/>
      <c r="AB43" s="32"/>
      <c r="AC43" s="32"/>
      <c r="AD43" s="32"/>
      <c r="AE43" s="53"/>
      <c r="AF43" s="21"/>
      <c r="AG43" s="21"/>
      <c r="AH43" s="21"/>
      <c r="AI43" s="37"/>
      <c r="AJ43" s="21"/>
      <c r="AK43" s="21"/>
      <c r="AL43" s="21"/>
      <c r="AM43" s="21"/>
      <c r="AN43" s="21"/>
      <c r="AO43" s="21"/>
      <c r="AP43" s="31"/>
      <c r="AQ43" s="32"/>
      <c r="AR43" s="32" t="s">
        <v>11</v>
      </c>
      <c r="AS43" s="32" t="s">
        <v>23</v>
      </c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5"/>
      <c r="BH43" s="31" t="s">
        <v>16</v>
      </c>
      <c r="BI43" s="32" t="s">
        <v>12</v>
      </c>
      <c r="BJ43" s="32"/>
      <c r="BK43" s="32"/>
      <c r="BL43" s="32"/>
      <c r="BM43" s="32"/>
      <c r="BN43" s="32"/>
      <c r="BO43" s="32" t="s">
        <v>11</v>
      </c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2"/>
      <c r="CA43" s="32" t="s">
        <v>12</v>
      </c>
      <c r="CB43" s="32"/>
      <c r="CC43" s="32"/>
      <c r="CD43" s="32"/>
      <c r="CE43" s="32"/>
      <c r="CF43" s="32"/>
      <c r="CG43" s="32" t="s">
        <v>11</v>
      </c>
      <c r="CH43" s="35"/>
      <c r="CI43" s="21"/>
      <c r="CJ43" s="21"/>
      <c r="CK43" s="21"/>
      <c r="CL43" s="21"/>
      <c r="CM43" s="35" t="s">
        <v>12</v>
      </c>
      <c r="CN43" s="21" t="s">
        <v>23</v>
      </c>
      <c r="CO43" s="21"/>
      <c r="CP43" s="21"/>
      <c r="CQ43" s="21"/>
      <c r="CR43" s="21"/>
      <c r="CS43" s="21"/>
      <c r="CT43" s="21"/>
      <c r="CU43" s="21"/>
      <c r="CV43" s="22">
        <f t="shared" si="23"/>
        <v>4</v>
      </c>
      <c r="CW43" s="23">
        <f t="shared" si="24"/>
        <v>4</v>
      </c>
      <c r="CX43" s="22">
        <f t="shared" si="25"/>
        <v>0</v>
      </c>
      <c r="CY43" s="22">
        <f t="shared" si="26"/>
        <v>0</v>
      </c>
      <c r="CZ43" s="22">
        <f t="shared" si="27"/>
        <v>0</v>
      </c>
      <c r="DA43" s="22">
        <f t="shared" si="28"/>
        <v>0</v>
      </c>
      <c r="DB43" s="22">
        <f t="shared" si="29"/>
        <v>1</v>
      </c>
      <c r="DC43" s="22">
        <f t="shared" si="30"/>
        <v>0</v>
      </c>
      <c r="DD43" s="22">
        <f t="shared" si="31"/>
        <v>0</v>
      </c>
      <c r="DE43" s="22">
        <f t="shared" si="32"/>
        <v>0</v>
      </c>
      <c r="DF43" s="22">
        <f t="shared" si="33"/>
        <v>0</v>
      </c>
      <c r="DG43" s="22">
        <f t="shared" si="34"/>
        <v>0</v>
      </c>
      <c r="DH43" s="22">
        <f t="shared" si="35"/>
        <v>0</v>
      </c>
      <c r="DI43" s="22">
        <f t="shared" si="36"/>
        <v>2</v>
      </c>
      <c r="DJ43" s="22">
        <f t="shared" si="37"/>
        <v>0</v>
      </c>
      <c r="DK43" s="22">
        <f t="shared" si="38"/>
        <v>0</v>
      </c>
      <c r="DL43" s="22">
        <f t="shared" si="39"/>
        <v>0</v>
      </c>
      <c r="DM43" s="22">
        <f t="shared" si="40"/>
        <v>0</v>
      </c>
      <c r="DN43" s="22">
        <f t="shared" si="41"/>
        <v>0</v>
      </c>
      <c r="DO43" s="22">
        <f t="shared" si="42"/>
        <v>0</v>
      </c>
      <c r="DP43" s="22">
        <f t="shared" si="43"/>
        <v>0</v>
      </c>
      <c r="DQ43" s="22">
        <f t="shared" si="44"/>
        <v>0</v>
      </c>
      <c r="DR43" s="22">
        <f t="shared" si="45"/>
        <v>0</v>
      </c>
    </row>
    <row r="44" spans="1:122" ht="18" customHeight="1">
      <c r="A44" s="54"/>
      <c r="B44" s="55"/>
      <c r="D44" s="44" t="s">
        <v>84</v>
      </c>
      <c r="E44" s="45"/>
      <c r="F44" s="32"/>
      <c r="G44" s="32"/>
      <c r="H44" s="32"/>
      <c r="I44" s="32"/>
      <c r="J44" s="32"/>
      <c r="K44" s="32"/>
      <c r="L44" s="32"/>
      <c r="M44" s="32"/>
      <c r="N44" s="32" t="s">
        <v>11</v>
      </c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 t="s">
        <v>12</v>
      </c>
      <c r="AA44" s="32"/>
      <c r="AB44" s="32"/>
      <c r="AC44" s="32"/>
      <c r="AD44" s="32"/>
      <c r="AE44" s="53"/>
      <c r="AF44" s="21"/>
      <c r="AG44" s="21"/>
      <c r="AH44" s="21"/>
      <c r="AI44" s="37"/>
      <c r="AJ44" s="21"/>
      <c r="AK44" s="21"/>
      <c r="AL44" s="21"/>
      <c r="AM44" s="21"/>
      <c r="AN44" s="21"/>
      <c r="AO44" s="21"/>
      <c r="AP44" s="31"/>
      <c r="AQ44" s="32"/>
      <c r="AR44" s="32" t="s">
        <v>11</v>
      </c>
      <c r="AS44" s="32" t="s">
        <v>23</v>
      </c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5"/>
      <c r="BH44" s="31" t="s">
        <v>16</v>
      </c>
      <c r="BI44" s="32" t="s">
        <v>12</v>
      </c>
      <c r="BJ44" s="32"/>
      <c r="BK44" s="32"/>
      <c r="BL44" s="32"/>
      <c r="BM44" s="32"/>
      <c r="BN44" s="32"/>
      <c r="BO44" s="32" t="s">
        <v>11</v>
      </c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 t="s">
        <v>12</v>
      </c>
      <c r="CB44" s="32"/>
      <c r="CC44" s="32"/>
      <c r="CD44" s="32"/>
      <c r="CE44" s="32"/>
      <c r="CF44" s="32"/>
      <c r="CG44" s="32" t="s">
        <v>11</v>
      </c>
      <c r="CH44" s="35"/>
      <c r="CI44" s="21"/>
      <c r="CJ44" s="21"/>
      <c r="CK44" s="21"/>
      <c r="CL44" s="21"/>
      <c r="CM44" s="35" t="s">
        <v>12</v>
      </c>
      <c r="CN44" s="21" t="s">
        <v>23</v>
      </c>
      <c r="CO44" s="21"/>
      <c r="CP44" s="21"/>
      <c r="CQ44" s="21"/>
      <c r="CR44" s="21"/>
      <c r="CS44" s="21"/>
      <c r="CT44" s="21"/>
      <c r="CU44" s="21"/>
      <c r="CV44" s="22">
        <f t="shared" si="23"/>
        <v>4</v>
      </c>
      <c r="CW44" s="23">
        <f t="shared" si="24"/>
        <v>4</v>
      </c>
      <c r="CX44" s="22">
        <f t="shared" si="25"/>
        <v>0</v>
      </c>
      <c r="CY44" s="22">
        <f t="shared" si="26"/>
        <v>0</v>
      </c>
      <c r="CZ44" s="22">
        <f t="shared" si="27"/>
        <v>0</v>
      </c>
      <c r="DA44" s="22">
        <f t="shared" si="28"/>
        <v>0</v>
      </c>
      <c r="DB44" s="22">
        <f t="shared" si="29"/>
        <v>1</v>
      </c>
      <c r="DC44" s="22">
        <f t="shared" si="30"/>
        <v>0</v>
      </c>
      <c r="DD44" s="22">
        <f t="shared" si="31"/>
        <v>0</v>
      </c>
      <c r="DE44" s="22">
        <f t="shared" si="32"/>
        <v>0</v>
      </c>
      <c r="DF44" s="22">
        <f t="shared" si="33"/>
        <v>0</v>
      </c>
      <c r="DG44" s="22">
        <f t="shared" si="34"/>
        <v>0</v>
      </c>
      <c r="DH44" s="22">
        <f t="shared" si="35"/>
        <v>0</v>
      </c>
      <c r="DI44" s="22">
        <f t="shared" si="36"/>
        <v>2</v>
      </c>
      <c r="DJ44" s="22">
        <f t="shared" si="37"/>
        <v>0</v>
      </c>
      <c r="DK44" s="22">
        <f t="shared" si="38"/>
        <v>0</v>
      </c>
      <c r="DL44" s="22">
        <f t="shared" si="39"/>
        <v>0</v>
      </c>
      <c r="DM44" s="22">
        <f t="shared" si="40"/>
        <v>0</v>
      </c>
      <c r="DN44" s="22">
        <f t="shared" si="41"/>
        <v>0</v>
      </c>
      <c r="DO44" s="22">
        <f t="shared" si="42"/>
        <v>0</v>
      </c>
      <c r="DP44" s="22">
        <f t="shared" si="43"/>
        <v>0</v>
      </c>
      <c r="DQ44" s="22">
        <f t="shared" si="44"/>
        <v>0</v>
      </c>
      <c r="DR44" s="22">
        <f t="shared" si="45"/>
        <v>0</v>
      </c>
    </row>
    <row r="45" spans="1:122" ht="18" customHeight="1">
      <c r="A45" s="54"/>
      <c r="B45" s="55"/>
      <c r="D45" s="44" t="s">
        <v>85</v>
      </c>
      <c r="E45" s="45"/>
      <c r="F45" s="32"/>
      <c r="G45" s="32"/>
      <c r="H45" s="32"/>
      <c r="I45" s="32"/>
      <c r="J45" s="32"/>
      <c r="K45" s="32"/>
      <c r="L45" s="32"/>
      <c r="M45" s="32"/>
      <c r="N45" s="32" t="s">
        <v>11</v>
      </c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4" t="s">
        <v>12</v>
      </c>
      <c r="AA45" s="32"/>
      <c r="AB45" s="32"/>
      <c r="AC45" s="32"/>
      <c r="AD45" s="32"/>
      <c r="AE45" s="53"/>
      <c r="AF45" s="21"/>
      <c r="AG45" s="21"/>
      <c r="AH45" s="21"/>
      <c r="AI45" s="37"/>
      <c r="AJ45" s="21"/>
      <c r="AK45" s="21"/>
      <c r="AL45" s="21"/>
      <c r="AM45" s="21"/>
      <c r="AN45" s="21"/>
      <c r="AO45" s="21"/>
      <c r="AP45" s="31"/>
      <c r="AQ45" s="32"/>
      <c r="AR45" s="32" t="s">
        <v>23</v>
      </c>
      <c r="AS45" s="32" t="s">
        <v>11</v>
      </c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5" t="s">
        <v>16</v>
      </c>
      <c r="BH45" s="56"/>
      <c r="BI45" s="32" t="s">
        <v>12</v>
      </c>
      <c r="BJ45" s="32"/>
      <c r="BK45" s="32"/>
      <c r="BL45" s="32"/>
      <c r="BM45" s="32"/>
      <c r="BN45" s="32"/>
      <c r="BO45" s="32" t="s">
        <v>11</v>
      </c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4" t="s">
        <v>12</v>
      </c>
      <c r="CB45" s="32"/>
      <c r="CC45" s="32"/>
      <c r="CD45" s="32"/>
      <c r="CE45" s="32"/>
      <c r="CF45" s="32"/>
      <c r="CG45" s="32" t="s">
        <v>11</v>
      </c>
      <c r="CH45" s="35"/>
      <c r="CI45" s="21"/>
      <c r="CJ45" s="21"/>
      <c r="CK45" s="21"/>
      <c r="CL45" s="21"/>
      <c r="CM45" s="35" t="s">
        <v>12</v>
      </c>
      <c r="CN45" s="21"/>
      <c r="CO45" s="21"/>
      <c r="CP45" s="21"/>
      <c r="CQ45" s="21"/>
      <c r="CR45" s="21"/>
      <c r="CS45" s="21"/>
      <c r="CT45" s="21"/>
      <c r="CU45" s="21"/>
      <c r="CV45" s="22">
        <f t="shared" si="23"/>
        <v>4</v>
      </c>
      <c r="CW45" s="23">
        <f t="shared" si="24"/>
        <v>4</v>
      </c>
      <c r="CX45" s="22">
        <f t="shared" si="25"/>
        <v>0</v>
      </c>
      <c r="CY45" s="22">
        <f t="shared" si="26"/>
        <v>0</v>
      </c>
      <c r="CZ45" s="22">
        <f t="shared" si="27"/>
        <v>0</v>
      </c>
      <c r="DA45" s="22">
        <f t="shared" si="28"/>
        <v>0</v>
      </c>
      <c r="DB45" s="22">
        <f t="shared" si="29"/>
        <v>1</v>
      </c>
      <c r="DC45" s="22">
        <f t="shared" si="30"/>
        <v>0</v>
      </c>
      <c r="DD45" s="22">
        <f t="shared" si="31"/>
        <v>0</v>
      </c>
      <c r="DE45" s="22">
        <f t="shared" si="32"/>
        <v>0</v>
      </c>
      <c r="DF45" s="22">
        <f t="shared" si="33"/>
        <v>0</v>
      </c>
      <c r="DG45" s="22">
        <f t="shared" si="34"/>
        <v>0</v>
      </c>
      <c r="DH45" s="22">
        <f t="shared" si="35"/>
        <v>0</v>
      </c>
      <c r="DI45" s="22">
        <f t="shared" si="36"/>
        <v>1</v>
      </c>
      <c r="DJ45" s="22">
        <f t="shared" si="37"/>
        <v>0</v>
      </c>
      <c r="DK45" s="22">
        <f t="shared" si="38"/>
        <v>0</v>
      </c>
      <c r="DL45" s="22">
        <f t="shared" si="39"/>
        <v>0</v>
      </c>
      <c r="DM45" s="22">
        <f t="shared" si="40"/>
        <v>0</v>
      </c>
      <c r="DN45" s="22">
        <f t="shared" si="41"/>
        <v>0</v>
      </c>
      <c r="DO45" s="22">
        <f t="shared" si="42"/>
        <v>0</v>
      </c>
      <c r="DP45" s="22">
        <f t="shared" si="43"/>
        <v>0</v>
      </c>
      <c r="DQ45" s="22">
        <f t="shared" si="44"/>
        <v>0</v>
      </c>
      <c r="DR45" s="22">
        <f t="shared" si="45"/>
        <v>0</v>
      </c>
    </row>
    <row r="46" spans="1:122" ht="18" customHeight="1">
      <c r="D46" s="88" t="s">
        <v>86</v>
      </c>
      <c r="E46" s="79"/>
      <c r="F46" s="75"/>
      <c r="G46" s="76"/>
      <c r="H46" s="76"/>
      <c r="I46" s="76"/>
      <c r="J46" s="76"/>
      <c r="K46" s="76"/>
      <c r="L46" s="76" t="s">
        <v>11</v>
      </c>
      <c r="M46" s="76" t="s">
        <v>9</v>
      </c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9"/>
      <c r="AF46" s="73"/>
      <c r="AG46" s="73"/>
      <c r="AH46" s="73"/>
      <c r="AI46" s="73"/>
      <c r="AJ46" s="73"/>
      <c r="AK46" s="73"/>
      <c r="AL46" s="73"/>
      <c r="AM46" s="73"/>
      <c r="AN46" s="73"/>
      <c r="AO46" s="73" t="s">
        <v>17</v>
      </c>
      <c r="AP46" s="75" t="s">
        <v>23</v>
      </c>
      <c r="AQ46" s="76"/>
      <c r="AR46" s="76" t="s">
        <v>21</v>
      </c>
      <c r="AS46" s="76"/>
      <c r="AT46" s="76"/>
      <c r="AU46" s="76"/>
      <c r="AV46" s="76"/>
      <c r="AW46" s="76"/>
      <c r="AX46" s="76"/>
      <c r="AY46" s="76"/>
      <c r="AZ46" s="76"/>
      <c r="BA46" s="76"/>
      <c r="BB46" s="76" t="s">
        <v>9</v>
      </c>
      <c r="BC46" s="76"/>
      <c r="BD46" s="76"/>
      <c r="BE46" s="76"/>
      <c r="BF46" s="76"/>
      <c r="BG46" s="79"/>
      <c r="BH46" s="89"/>
      <c r="BI46" s="76"/>
      <c r="BJ46" s="76"/>
      <c r="BK46" s="76"/>
      <c r="BL46" s="76"/>
      <c r="BM46" s="76"/>
      <c r="BN46" s="76"/>
      <c r="BO46" s="76"/>
      <c r="BP46" s="76"/>
      <c r="BQ46" s="76"/>
      <c r="BR46" s="76"/>
      <c r="BS46" s="76"/>
      <c r="BT46" s="76"/>
      <c r="BU46" s="76" t="s">
        <v>11</v>
      </c>
      <c r="BV46" s="76"/>
      <c r="BW46" s="76"/>
      <c r="BX46" s="76"/>
      <c r="BY46" s="76"/>
      <c r="BZ46" s="76"/>
      <c r="CA46" s="76"/>
      <c r="CB46" s="76"/>
      <c r="CC46" s="76"/>
      <c r="CD46" s="76"/>
      <c r="CE46" s="76"/>
      <c r="CF46" s="76" t="s">
        <v>13</v>
      </c>
      <c r="CG46" s="76"/>
      <c r="CH46" s="79"/>
      <c r="CI46" s="73"/>
      <c r="CJ46" s="73" t="s">
        <v>21</v>
      </c>
      <c r="CK46" s="73" t="s">
        <v>9</v>
      </c>
      <c r="CL46" s="73"/>
      <c r="CM46" s="73" t="s">
        <v>23</v>
      </c>
      <c r="CN46" s="73" t="s">
        <v>14</v>
      </c>
      <c r="CO46" s="73"/>
      <c r="CP46" s="73"/>
      <c r="CQ46" s="73" t="s">
        <v>19</v>
      </c>
      <c r="CR46" s="73"/>
      <c r="CS46" s="80" t="s">
        <v>11</v>
      </c>
      <c r="CT46" s="73"/>
      <c r="CU46" s="73"/>
      <c r="CV46" s="22">
        <f t="shared" si="23"/>
        <v>3</v>
      </c>
      <c r="CW46" s="23">
        <f t="shared" si="24"/>
        <v>0</v>
      </c>
      <c r="CX46" s="22">
        <f t="shared" si="25"/>
        <v>3</v>
      </c>
      <c r="CY46" s="22">
        <f t="shared" si="26"/>
        <v>1</v>
      </c>
      <c r="CZ46" s="22">
        <f t="shared" si="27"/>
        <v>1</v>
      </c>
      <c r="DA46" s="22">
        <f t="shared" si="28"/>
        <v>0</v>
      </c>
      <c r="DB46" s="22">
        <f t="shared" si="29"/>
        <v>0</v>
      </c>
      <c r="DC46" s="22">
        <f t="shared" si="30"/>
        <v>1</v>
      </c>
      <c r="DD46" s="22">
        <f t="shared" si="31"/>
        <v>0</v>
      </c>
      <c r="DE46" s="22">
        <f t="shared" si="32"/>
        <v>1</v>
      </c>
      <c r="DF46" s="22">
        <f t="shared" si="33"/>
        <v>0</v>
      </c>
      <c r="DG46" s="22">
        <f t="shared" si="34"/>
        <v>2</v>
      </c>
      <c r="DH46" s="22">
        <f t="shared" si="35"/>
        <v>0</v>
      </c>
      <c r="DI46" s="22">
        <f t="shared" si="36"/>
        <v>2</v>
      </c>
      <c r="DJ46" s="22">
        <f t="shared" si="37"/>
        <v>0</v>
      </c>
      <c r="DK46" s="22">
        <f t="shared" si="38"/>
        <v>0</v>
      </c>
      <c r="DL46" s="22">
        <f t="shared" si="39"/>
        <v>0</v>
      </c>
      <c r="DM46" s="22">
        <f t="shared" si="40"/>
        <v>0</v>
      </c>
      <c r="DN46" s="22">
        <f t="shared" si="41"/>
        <v>0</v>
      </c>
      <c r="DO46" s="22">
        <f t="shared" si="42"/>
        <v>0</v>
      </c>
      <c r="DP46" s="22">
        <f t="shared" si="43"/>
        <v>0</v>
      </c>
      <c r="DQ46" s="22">
        <f t="shared" si="44"/>
        <v>0</v>
      </c>
      <c r="DR46" s="22">
        <f t="shared" si="45"/>
        <v>0</v>
      </c>
    </row>
    <row r="47" spans="1:122" ht="18" customHeight="1">
      <c r="D47" s="90" t="s">
        <v>87</v>
      </c>
      <c r="E47" s="79"/>
      <c r="F47" s="75"/>
      <c r="G47" s="76"/>
      <c r="H47" s="76"/>
      <c r="I47" s="76"/>
      <c r="J47" s="76"/>
      <c r="K47" s="76"/>
      <c r="L47" s="76" t="s">
        <v>11</v>
      </c>
      <c r="M47" s="76"/>
      <c r="N47" s="76"/>
      <c r="O47" s="76" t="s">
        <v>9</v>
      </c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9"/>
      <c r="AF47" s="73"/>
      <c r="AG47" s="73"/>
      <c r="AH47" s="73"/>
      <c r="AI47" s="73"/>
      <c r="AJ47" s="73"/>
      <c r="AK47" s="73"/>
      <c r="AL47" s="73" t="s">
        <v>17</v>
      </c>
      <c r="AM47" s="73"/>
      <c r="AN47" s="73"/>
      <c r="AO47" s="73"/>
      <c r="AP47" s="75"/>
      <c r="AQ47" s="76"/>
      <c r="AR47" s="76" t="s">
        <v>21</v>
      </c>
      <c r="AS47" s="76" t="s">
        <v>23</v>
      </c>
      <c r="AT47" s="76"/>
      <c r="AU47" s="76"/>
      <c r="AV47" s="76"/>
      <c r="AW47" s="76"/>
      <c r="AX47" s="76"/>
      <c r="AY47" s="76"/>
      <c r="AZ47" s="76"/>
      <c r="BA47" s="76"/>
      <c r="BB47" s="76"/>
      <c r="BC47" s="76" t="s">
        <v>9</v>
      </c>
      <c r="BD47" s="76"/>
      <c r="BE47" s="76"/>
      <c r="BF47" s="76"/>
      <c r="BG47" s="79"/>
      <c r="BH47" s="75"/>
      <c r="BI47" s="76"/>
      <c r="BJ47" s="76"/>
      <c r="BK47" s="76"/>
      <c r="BL47" s="76"/>
      <c r="BM47" s="76"/>
      <c r="BN47" s="76"/>
      <c r="BO47" s="76"/>
      <c r="BP47" s="76"/>
      <c r="BQ47" s="76"/>
      <c r="BR47" s="76"/>
      <c r="BS47" s="76"/>
      <c r="BT47" s="76"/>
      <c r="BU47" s="76" t="s">
        <v>11</v>
      </c>
      <c r="BV47" s="76"/>
      <c r="BW47" s="76"/>
      <c r="BX47" s="76"/>
      <c r="BY47" s="76"/>
      <c r="BZ47" s="76"/>
      <c r="CA47" s="76"/>
      <c r="CB47" s="76"/>
      <c r="CC47" s="76"/>
      <c r="CD47" s="76" t="s">
        <v>14</v>
      </c>
      <c r="CE47" s="76"/>
      <c r="CF47" s="76"/>
      <c r="CG47" s="76" t="s">
        <v>13</v>
      </c>
      <c r="CH47" s="79"/>
      <c r="CI47" s="73"/>
      <c r="CJ47" s="73" t="s">
        <v>21</v>
      </c>
      <c r="CK47" s="73" t="s">
        <v>9</v>
      </c>
      <c r="CL47" s="73"/>
      <c r="CM47" s="73"/>
      <c r="CN47" s="73" t="s">
        <v>23</v>
      </c>
      <c r="CO47" s="73"/>
      <c r="CP47" s="73"/>
      <c r="CQ47" s="80" t="s">
        <v>19</v>
      </c>
      <c r="CR47" s="73"/>
      <c r="CS47" s="86" t="s">
        <v>11</v>
      </c>
      <c r="CT47" s="73"/>
      <c r="CU47" s="73"/>
      <c r="CV47" s="22">
        <f t="shared" si="23"/>
        <v>3</v>
      </c>
      <c r="CW47" s="23">
        <f t="shared" si="24"/>
        <v>0</v>
      </c>
      <c r="CX47" s="22">
        <f t="shared" si="25"/>
        <v>3</v>
      </c>
      <c r="CY47" s="22">
        <f t="shared" si="26"/>
        <v>1</v>
      </c>
      <c r="CZ47" s="22">
        <f t="shared" si="27"/>
        <v>1</v>
      </c>
      <c r="DA47" s="22">
        <f t="shared" si="28"/>
        <v>0</v>
      </c>
      <c r="DB47" s="22">
        <f t="shared" si="29"/>
        <v>0</v>
      </c>
      <c r="DC47" s="22">
        <f t="shared" si="30"/>
        <v>1</v>
      </c>
      <c r="DD47" s="22">
        <f t="shared" si="31"/>
        <v>0</v>
      </c>
      <c r="DE47" s="22">
        <f t="shared" si="32"/>
        <v>1</v>
      </c>
      <c r="DF47" s="22">
        <f t="shared" si="33"/>
        <v>0</v>
      </c>
      <c r="DG47" s="22">
        <f t="shared" si="34"/>
        <v>2</v>
      </c>
      <c r="DH47" s="22">
        <f t="shared" si="35"/>
        <v>0</v>
      </c>
      <c r="DI47" s="22">
        <f t="shared" si="36"/>
        <v>2</v>
      </c>
      <c r="DJ47" s="22">
        <f t="shared" si="37"/>
        <v>0</v>
      </c>
      <c r="DK47" s="22">
        <f t="shared" si="38"/>
        <v>0</v>
      </c>
      <c r="DL47" s="22">
        <f t="shared" si="39"/>
        <v>0</v>
      </c>
      <c r="DM47" s="22">
        <f t="shared" si="40"/>
        <v>0</v>
      </c>
      <c r="DN47" s="22">
        <f t="shared" si="41"/>
        <v>0</v>
      </c>
      <c r="DO47" s="22">
        <f t="shared" si="42"/>
        <v>0</v>
      </c>
      <c r="DP47" s="22">
        <f t="shared" si="43"/>
        <v>0</v>
      </c>
      <c r="DQ47" s="22">
        <f t="shared" si="44"/>
        <v>0</v>
      </c>
      <c r="DR47" s="22">
        <f t="shared" si="45"/>
        <v>0</v>
      </c>
    </row>
    <row r="48" spans="1:122" ht="18" customHeight="1">
      <c r="A48" s="54"/>
      <c r="B48" s="55"/>
      <c r="D48" s="90" t="s">
        <v>88</v>
      </c>
      <c r="E48" s="79"/>
      <c r="F48" s="75"/>
      <c r="G48" s="76"/>
      <c r="H48" s="76"/>
      <c r="I48" s="76"/>
      <c r="J48" s="76"/>
      <c r="K48" s="76"/>
      <c r="L48" s="76" t="s">
        <v>11</v>
      </c>
      <c r="M48" s="76"/>
      <c r="N48" s="76"/>
      <c r="O48" s="76" t="s">
        <v>9</v>
      </c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9"/>
      <c r="AF48" s="73"/>
      <c r="AG48" s="73"/>
      <c r="AH48" s="73"/>
      <c r="AI48" s="73"/>
      <c r="AJ48" s="73"/>
      <c r="AK48" s="73"/>
      <c r="AL48" s="73"/>
      <c r="AM48" s="73"/>
      <c r="AN48" s="73"/>
      <c r="AO48" s="73"/>
      <c r="AP48" s="75"/>
      <c r="AQ48" s="76" t="s">
        <v>23</v>
      </c>
      <c r="AR48" s="76" t="s">
        <v>21</v>
      </c>
      <c r="AS48" s="76"/>
      <c r="AT48" s="76"/>
      <c r="AU48" s="76"/>
      <c r="AV48" s="76"/>
      <c r="AW48" s="76"/>
      <c r="AX48" s="76"/>
      <c r="AY48" s="76"/>
      <c r="AZ48" s="76"/>
      <c r="BA48" s="76"/>
      <c r="BB48" s="76"/>
      <c r="BC48" s="76"/>
      <c r="BD48" s="76" t="s">
        <v>9</v>
      </c>
      <c r="BE48" s="76"/>
      <c r="BF48" s="76"/>
      <c r="BG48" s="79"/>
      <c r="BH48" s="75"/>
      <c r="BI48" s="76"/>
      <c r="BJ48" s="76"/>
      <c r="BK48" s="76"/>
      <c r="BL48" s="76"/>
      <c r="BM48" s="76"/>
      <c r="BN48" s="76"/>
      <c r="BO48" s="76"/>
      <c r="BP48" s="76"/>
      <c r="BQ48" s="76"/>
      <c r="BR48" s="76"/>
      <c r="BS48" s="76"/>
      <c r="BT48" s="76"/>
      <c r="BU48" s="76" t="s">
        <v>11</v>
      </c>
      <c r="BV48" s="76"/>
      <c r="BW48" s="76"/>
      <c r="BX48" s="76"/>
      <c r="BY48" s="76"/>
      <c r="BZ48" s="76"/>
      <c r="CA48" s="76"/>
      <c r="CB48" s="76"/>
      <c r="CC48" s="76"/>
      <c r="CD48" s="76"/>
      <c r="CE48" s="76" t="s">
        <v>13</v>
      </c>
      <c r="CF48" s="76"/>
      <c r="CG48" s="76"/>
      <c r="CH48" s="79"/>
      <c r="CI48" s="73"/>
      <c r="CJ48" s="73" t="s">
        <v>21</v>
      </c>
      <c r="CK48" s="73"/>
      <c r="CL48" s="73"/>
      <c r="CM48" s="73" t="s">
        <v>23</v>
      </c>
      <c r="CN48" s="73" t="s">
        <v>9</v>
      </c>
      <c r="CO48" s="73"/>
      <c r="CP48" s="73"/>
      <c r="CQ48" s="73" t="s">
        <v>19</v>
      </c>
      <c r="CR48" s="73" t="s">
        <v>14</v>
      </c>
      <c r="CS48" s="80" t="s">
        <v>11</v>
      </c>
      <c r="CT48" s="73"/>
      <c r="CU48" s="73"/>
      <c r="CV48" s="22">
        <f t="shared" si="23"/>
        <v>3</v>
      </c>
      <c r="CW48" s="23">
        <f t="shared" si="24"/>
        <v>0</v>
      </c>
      <c r="CX48" s="22">
        <f t="shared" si="25"/>
        <v>3</v>
      </c>
      <c r="CY48" s="22">
        <f t="shared" si="26"/>
        <v>1</v>
      </c>
      <c r="CZ48" s="22">
        <f t="shared" si="27"/>
        <v>1</v>
      </c>
      <c r="DA48" s="22">
        <f t="shared" si="28"/>
        <v>0</v>
      </c>
      <c r="DB48" s="22">
        <f t="shared" si="29"/>
        <v>0</v>
      </c>
      <c r="DC48" s="22">
        <f t="shared" si="30"/>
        <v>0</v>
      </c>
      <c r="DD48" s="22">
        <f t="shared" si="31"/>
        <v>0</v>
      </c>
      <c r="DE48" s="22">
        <f t="shared" si="32"/>
        <v>1</v>
      </c>
      <c r="DF48" s="22">
        <f t="shared" si="33"/>
        <v>0</v>
      </c>
      <c r="DG48" s="22">
        <f t="shared" si="34"/>
        <v>2</v>
      </c>
      <c r="DH48" s="22">
        <f t="shared" si="35"/>
        <v>0</v>
      </c>
      <c r="DI48" s="22">
        <f t="shared" si="36"/>
        <v>2</v>
      </c>
      <c r="DJ48" s="22">
        <f t="shared" si="37"/>
        <v>0</v>
      </c>
      <c r="DK48" s="22">
        <f t="shared" si="38"/>
        <v>0</v>
      </c>
      <c r="DL48" s="22">
        <f t="shared" si="39"/>
        <v>0</v>
      </c>
      <c r="DM48" s="22">
        <f t="shared" si="40"/>
        <v>0</v>
      </c>
      <c r="DN48" s="22">
        <f t="shared" si="41"/>
        <v>0</v>
      </c>
      <c r="DO48" s="22">
        <f t="shared" si="42"/>
        <v>0</v>
      </c>
      <c r="DP48" s="22">
        <f t="shared" si="43"/>
        <v>0</v>
      </c>
      <c r="DQ48" s="22">
        <f t="shared" si="44"/>
        <v>0</v>
      </c>
      <c r="DR48" s="22">
        <f t="shared" si="45"/>
        <v>0</v>
      </c>
    </row>
    <row r="49" spans="1:122" ht="18" customHeight="1">
      <c r="A49" s="54"/>
      <c r="B49" s="55"/>
      <c r="D49" s="90" t="s">
        <v>89</v>
      </c>
      <c r="E49" s="79"/>
      <c r="F49" s="75"/>
      <c r="G49" s="76"/>
      <c r="H49" s="76"/>
      <c r="I49" s="76"/>
      <c r="J49" s="76"/>
      <c r="K49" s="76"/>
      <c r="L49" s="76" t="s">
        <v>11</v>
      </c>
      <c r="M49" s="76"/>
      <c r="N49" s="76"/>
      <c r="O49" s="76" t="s">
        <v>9</v>
      </c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9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5" t="s">
        <v>17</v>
      </c>
      <c r="AQ49" s="76"/>
      <c r="AR49" s="76" t="s">
        <v>21</v>
      </c>
      <c r="AS49" s="76" t="s">
        <v>23</v>
      </c>
      <c r="AT49" s="76"/>
      <c r="AU49" s="76"/>
      <c r="AV49" s="76"/>
      <c r="AW49" s="76"/>
      <c r="AX49" s="76"/>
      <c r="AY49" s="76"/>
      <c r="AZ49" s="76"/>
      <c r="BA49" s="76"/>
      <c r="BB49" s="76" t="s">
        <v>9</v>
      </c>
      <c r="BC49" s="76"/>
      <c r="BD49" s="76"/>
      <c r="BE49" s="76"/>
      <c r="BF49" s="76"/>
      <c r="BG49" s="79"/>
      <c r="BH49" s="75"/>
      <c r="BI49" s="76"/>
      <c r="BJ49" s="76"/>
      <c r="BK49" s="76"/>
      <c r="BL49" s="76"/>
      <c r="BM49" s="76"/>
      <c r="BN49" s="76"/>
      <c r="BO49" s="76"/>
      <c r="BP49" s="76"/>
      <c r="BQ49" s="76"/>
      <c r="BR49" s="76"/>
      <c r="BS49" s="76"/>
      <c r="BT49" s="76"/>
      <c r="BU49" s="76" t="s">
        <v>11</v>
      </c>
      <c r="BV49" s="76"/>
      <c r="BW49" s="76"/>
      <c r="BX49" s="76"/>
      <c r="BY49" s="76"/>
      <c r="BZ49" s="76"/>
      <c r="CA49" s="76"/>
      <c r="CB49" s="76"/>
      <c r="CC49" s="76"/>
      <c r="CD49" s="76" t="s">
        <v>14</v>
      </c>
      <c r="CE49" s="76"/>
      <c r="CF49" s="76" t="s">
        <v>13</v>
      </c>
      <c r="CG49" s="76"/>
      <c r="CH49" s="87"/>
      <c r="CI49" s="74"/>
      <c r="CJ49" s="74" t="s">
        <v>21</v>
      </c>
      <c r="CK49" s="73" t="s">
        <v>9</v>
      </c>
      <c r="CL49" s="73"/>
      <c r="CM49" s="73"/>
      <c r="CN49" s="73" t="s">
        <v>23</v>
      </c>
      <c r="CO49" s="73"/>
      <c r="CP49" s="73"/>
      <c r="CQ49" s="80" t="s">
        <v>19</v>
      </c>
      <c r="CR49" s="73"/>
      <c r="CS49" s="86" t="s">
        <v>11</v>
      </c>
      <c r="CT49" s="73"/>
      <c r="CU49" s="73"/>
      <c r="CV49" s="22">
        <f t="shared" si="23"/>
        <v>3</v>
      </c>
      <c r="CW49" s="23">
        <f t="shared" si="24"/>
        <v>0</v>
      </c>
      <c r="CX49" s="22">
        <f t="shared" si="25"/>
        <v>3</v>
      </c>
      <c r="CY49" s="22">
        <f t="shared" si="26"/>
        <v>1</v>
      </c>
      <c r="CZ49" s="22">
        <f t="shared" si="27"/>
        <v>1</v>
      </c>
      <c r="DA49" s="22">
        <f t="shared" si="28"/>
        <v>0</v>
      </c>
      <c r="DB49" s="22">
        <f t="shared" si="29"/>
        <v>0</v>
      </c>
      <c r="DC49" s="22">
        <f t="shared" si="30"/>
        <v>1</v>
      </c>
      <c r="DD49" s="22">
        <f t="shared" si="31"/>
        <v>0</v>
      </c>
      <c r="DE49" s="22">
        <f t="shared" si="32"/>
        <v>1</v>
      </c>
      <c r="DF49" s="22">
        <f t="shared" si="33"/>
        <v>0</v>
      </c>
      <c r="DG49" s="22">
        <f t="shared" si="34"/>
        <v>2</v>
      </c>
      <c r="DH49" s="22">
        <f t="shared" si="35"/>
        <v>0</v>
      </c>
      <c r="DI49" s="22">
        <f t="shared" si="36"/>
        <v>2</v>
      </c>
      <c r="DJ49" s="22">
        <f t="shared" si="37"/>
        <v>0</v>
      </c>
      <c r="DK49" s="22">
        <f t="shared" si="38"/>
        <v>0</v>
      </c>
      <c r="DL49" s="22">
        <f t="shared" si="39"/>
        <v>0</v>
      </c>
      <c r="DM49" s="22">
        <f t="shared" si="40"/>
        <v>0</v>
      </c>
      <c r="DN49" s="22">
        <f t="shared" si="41"/>
        <v>0</v>
      </c>
      <c r="DO49" s="22">
        <f t="shared" si="42"/>
        <v>0</v>
      </c>
      <c r="DP49" s="22">
        <f t="shared" si="43"/>
        <v>0</v>
      </c>
      <c r="DQ49" s="22">
        <f t="shared" si="44"/>
        <v>0</v>
      </c>
      <c r="DR49" s="22">
        <f t="shared" si="45"/>
        <v>0</v>
      </c>
    </row>
    <row r="50" spans="1:122" ht="18" customHeight="1">
      <c r="A50" s="54"/>
      <c r="B50" s="55"/>
      <c r="D50" s="90" t="s">
        <v>90</v>
      </c>
      <c r="E50" s="79"/>
      <c r="F50" s="75"/>
      <c r="G50" s="76"/>
      <c r="H50" s="76"/>
      <c r="I50" s="76"/>
      <c r="J50" s="76"/>
      <c r="K50" s="76"/>
      <c r="L50" s="76" t="s">
        <v>11</v>
      </c>
      <c r="M50" s="76"/>
      <c r="N50" s="76"/>
      <c r="O50" s="76" t="s">
        <v>9</v>
      </c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9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5"/>
      <c r="AQ50" s="76"/>
      <c r="AR50" s="76" t="s">
        <v>21</v>
      </c>
      <c r="AS50" s="76" t="s">
        <v>23</v>
      </c>
      <c r="AT50" s="76"/>
      <c r="AU50" s="76"/>
      <c r="AV50" s="76"/>
      <c r="AW50" s="76"/>
      <c r="AX50" s="76"/>
      <c r="AY50" s="76"/>
      <c r="AZ50" s="76"/>
      <c r="BA50" s="76"/>
      <c r="BB50" s="76"/>
      <c r="BC50" s="76"/>
      <c r="BD50" s="76" t="s">
        <v>9</v>
      </c>
      <c r="BE50" s="76"/>
      <c r="BF50" s="76"/>
      <c r="BG50" s="79"/>
      <c r="BH50" s="75"/>
      <c r="BI50" s="76"/>
      <c r="BJ50" s="76"/>
      <c r="BK50" s="76"/>
      <c r="BL50" s="76"/>
      <c r="BM50" s="76"/>
      <c r="BN50" s="76"/>
      <c r="BO50" s="76"/>
      <c r="BP50" s="76"/>
      <c r="BQ50" s="76"/>
      <c r="BR50" s="76"/>
      <c r="BS50" s="76"/>
      <c r="BT50" s="76"/>
      <c r="BU50" s="76" t="s">
        <v>11</v>
      </c>
      <c r="BV50" s="76"/>
      <c r="BW50" s="76"/>
      <c r="BX50" s="76"/>
      <c r="BY50" s="76"/>
      <c r="BZ50" s="76"/>
      <c r="CA50" s="76"/>
      <c r="CB50" s="76"/>
      <c r="CC50" s="76"/>
      <c r="CD50" s="76"/>
      <c r="CE50" s="76"/>
      <c r="CF50" s="76" t="s">
        <v>13</v>
      </c>
      <c r="CG50" s="76"/>
      <c r="CH50" s="76"/>
      <c r="CI50" s="76"/>
      <c r="CJ50" s="76" t="s">
        <v>21</v>
      </c>
      <c r="CK50" s="79"/>
      <c r="CL50" s="73"/>
      <c r="CM50" s="73" t="s">
        <v>9</v>
      </c>
      <c r="CN50" s="73" t="s">
        <v>23</v>
      </c>
      <c r="CO50" s="73"/>
      <c r="CP50" s="73"/>
      <c r="CQ50" s="73" t="s">
        <v>19</v>
      </c>
      <c r="CR50" s="73" t="s">
        <v>14</v>
      </c>
      <c r="CS50" s="80" t="s">
        <v>11</v>
      </c>
      <c r="CT50" s="73"/>
      <c r="CU50" s="73"/>
      <c r="CV50" s="22">
        <f t="shared" si="23"/>
        <v>3</v>
      </c>
      <c r="CW50" s="23">
        <f t="shared" si="24"/>
        <v>0</v>
      </c>
      <c r="CX50" s="22">
        <f t="shared" si="25"/>
        <v>3</v>
      </c>
      <c r="CY50" s="22">
        <f t="shared" si="26"/>
        <v>1</v>
      </c>
      <c r="CZ50" s="22">
        <f t="shared" si="27"/>
        <v>1</v>
      </c>
      <c r="DA50" s="22">
        <f t="shared" si="28"/>
        <v>0</v>
      </c>
      <c r="DB50" s="22">
        <f t="shared" si="29"/>
        <v>0</v>
      </c>
      <c r="DC50" s="22">
        <f t="shared" si="30"/>
        <v>0</v>
      </c>
      <c r="DD50" s="22">
        <f t="shared" si="31"/>
        <v>0</v>
      </c>
      <c r="DE50" s="22">
        <f t="shared" si="32"/>
        <v>1</v>
      </c>
      <c r="DF50" s="22">
        <f t="shared" si="33"/>
        <v>0</v>
      </c>
      <c r="DG50" s="22">
        <f t="shared" si="34"/>
        <v>2</v>
      </c>
      <c r="DH50" s="22">
        <f t="shared" si="35"/>
        <v>0</v>
      </c>
      <c r="DI50" s="22">
        <f t="shared" si="36"/>
        <v>2</v>
      </c>
      <c r="DJ50" s="22">
        <f t="shared" si="37"/>
        <v>0</v>
      </c>
      <c r="DK50" s="22">
        <f t="shared" si="38"/>
        <v>0</v>
      </c>
      <c r="DL50" s="22">
        <f t="shared" si="39"/>
        <v>0</v>
      </c>
      <c r="DM50" s="22">
        <f t="shared" si="40"/>
        <v>0</v>
      </c>
      <c r="DN50" s="22">
        <f t="shared" si="41"/>
        <v>0</v>
      </c>
      <c r="DO50" s="22">
        <f t="shared" si="42"/>
        <v>0</v>
      </c>
      <c r="DP50" s="22">
        <f t="shared" si="43"/>
        <v>0</v>
      </c>
      <c r="DQ50" s="22">
        <f t="shared" si="44"/>
        <v>0</v>
      </c>
      <c r="DR50" s="22">
        <f t="shared" si="45"/>
        <v>0</v>
      </c>
    </row>
    <row r="51" spans="1:122" ht="18" customHeight="1">
      <c r="A51" s="54"/>
      <c r="B51" s="55"/>
      <c r="D51" s="90" t="s">
        <v>91</v>
      </c>
      <c r="E51" s="79"/>
      <c r="F51" s="75"/>
      <c r="G51" s="76"/>
      <c r="H51" s="76"/>
      <c r="I51" s="76"/>
      <c r="J51" s="76"/>
      <c r="K51" s="76"/>
      <c r="L51" s="76" t="s">
        <v>11</v>
      </c>
      <c r="M51" s="76"/>
      <c r="N51" s="76"/>
      <c r="O51" s="76" t="s">
        <v>9</v>
      </c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9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5"/>
      <c r="AQ51" s="76" t="s">
        <v>17</v>
      </c>
      <c r="AR51" s="76" t="s">
        <v>21</v>
      </c>
      <c r="AS51" s="76" t="s">
        <v>23</v>
      </c>
      <c r="AT51" s="76"/>
      <c r="AU51" s="76"/>
      <c r="AV51" s="76"/>
      <c r="AW51" s="76"/>
      <c r="AX51" s="76"/>
      <c r="AY51" s="76"/>
      <c r="AZ51" s="76"/>
      <c r="BA51" s="76"/>
      <c r="BB51" s="76" t="s">
        <v>9</v>
      </c>
      <c r="BC51" s="76"/>
      <c r="BD51" s="76"/>
      <c r="BE51" s="76"/>
      <c r="BF51" s="76"/>
      <c r="BG51" s="79"/>
      <c r="BH51" s="75"/>
      <c r="BI51" s="76"/>
      <c r="BJ51" s="76"/>
      <c r="BK51" s="76"/>
      <c r="BL51" s="76"/>
      <c r="BM51" s="76"/>
      <c r="BN51" s="76"/>
      <c r="BO51" s="76"/>
      <c r="BP51" s="76"/>
      <c r="BQ51" s="76"/>
      <c r="BR51" s="76"/>
      <c r="BS51" s="76"/>
      <c r="BT51" s="76"/>
      <c r="BU51" s="76" t="s">
        <v>11</v>
      </c>
      <c r="BV51" s="76"/>
      <c r="BW51" s="76"/>
      <c r="BX51" s="76"/>
      <c r="BY51" s="76"/>
      <c r="BZ51" s="76"/>
      <c r="CA51" s="76"/>
      <c r="CB51" s="76"/>
      <c r="CC51" s="76"/>
      <c r="CD51" s="76"/>
      <c r="CE51" s="76" t="s">
        <v>13</v>
      </c>
      <c r="CF51" s="76"/>
      <c r="CG51" s="76"/>
      <c r="CH51" s="76"/>
      <c r="CI51" s="76"/>
      <c r="CJ51" s="76" t="s">
        <v>21</v>
      </c>
      <c r="CK51" s="79" t="s">
        <v>9</v>
      </c>
      <c r="CL51" s="73"/>
      <c r="CM51" s="73" t="s">
        <v>14</v>
      </c>
      <c r="CN51" s="73" t="s">
        <v>23</v>
      </c>
      <c r="CO51" s="73"/>
      <c r="CP51" s="73"/>
      <c r="CQ51" s="80" t="s">
        <v>19</v>
      </c>
      <c r="CR51" s="73"/>
      <c r="CS51" s="91" t="s">
        <v>11</v>
      </c>
      <c r="CT51" s="73"/>
      <c r="CU51" s="73"/>
      <c r="CV51" s="22">
        <f t="shared" si="23"/>
        <v>3</v>
      </c>
      <c r="CW51" s="23">
        <f t="shared" si="24"/>
        <v>0</v>
      </c>
      <c r="CX51" s="22">
        <f t="shared" si="25"/>
        <v>3</v>
      </c>
      <c r="CY51" s="22">
        <f t="shared" si="26"/>
        <v>1</v>
      </c>
      <c r="CZ51" s="22">
        <f t="shared" si="27"/>
        <v>1</v>
      </c>
      <c r="DA51" s="22">
        <f t="shared" si="28"/>
        <v>0</v>
      </c>
      <c r="DB51" s="22">
        <f t="shared" si="29"/>
        <v>0</v>
      </c>
      <c r="DC51" s="22">
        <f t="shared" si="30"/>
        <v>1</v>
      </c>
      <c r="DD51" s="22">
        <f t="shared" si="31"/>
        <v>0</v>
      </c>
      <c r="DE51" s="22">
        <f t="shared" si="32"/>
        <v>1</v>
      </c>
      <c r="DF51" s="22">
        <f t="shared" si="33"/>
        <v>0</v>
      </c>
      <c r="DG51" s="22">
        <f t="shared" si="34"/>
        <v>2</v>
      </c>
      <c r="DH51" s="22">
        <f t="shared" si="35"/>
        <v>0</v>
      </c>
      <c r="DI51" s="22">
        <f t="shared" si="36"/>
        <v>2</v>
      </c>
      <c r="DJ51" s="22">
        <f t="shared" si="37"/>
        <v>0</v>
      </c>
      <c r="DK51" s="22">
        <f t="shared" si="38"/>
        <v>0</v>
      </c>
      <c r="DL51" s="22">
        <f t="shared" si="39"/>
        <v>0</v>
      </c>
      <c r="DM51" s="22">
        <f t="shared" si="40"/>
        <v>0</v>
      </c>
      <c r="DN51" s="22">
        <f t="shared" si="41"/>
        <v>0</v>
      </c>
      <c r="DO51" s="22">
        <f t="shared" si="42"/>
        <v>0</v>
      </c>
      <c r="DP51" s="22">
        <f t="shared" si="43"/>
        <v>0</v>
      </c>
      <c r="DQ51" s="22">
        <f t="shared" si="44"/>
        <v>0</v>
      </c>
      <c r="DR51" s="22">
        <f t="shared" si="45"/>
        <v>0</v>
      </c>
    </row>
    <row r="52" spans="1:122" ht="18" customHeight="1">
      <c r="D52" s="58" t="s">
        <v>92</v>
      </c>
      <c r="E52" s="35"/>
      <c r="F52" s="31"/>
      <c r="G52" s="32"/>
      <c r="H52" s="32"/>
      <c r="I52" s="32"/>
      <c r="J52" s="32"/>
      <c r="K52" s="32"/>
      <c r="L52" s="33"/>
      <c r="M52" s="59" t="s">
        <v>9</v>
      </c>
      <c r="N52" s="34"/>
      <c r="O52" s="32"/>
      <c r="P52" s="32"/>
      <c r="Q52" s="32"/>
      <c r="R52" s="32"/>
      <c r="S52" s="32" t="s">
        <v>11</v>
      </c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5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31" t="s">
        <v>21</v>
      </c>
      <c r="AQ52" s="32"/>
      <c r="AR52" s="32"/>
      <c r="AS52" s="32" t="s">
        <v>23</v>
      </c>
      <c r="AT52" s="32"/>
      <c r="AU52" s="32"/>
      <c r="AV52" s="32"/>
      <c r="AW52" s="4" t="s">
        <v>13</v>
      </c>
      <c r="AX52" s="32" t="s">
        <v>11</v>
      </c>
      <c r="AY52" s="32"/>
      <c r="AZ52" s="32"/>
      <c r="BA52" s="32"/>
      <c r="BB52" s="32"/>
      <c r="BC52" s="32"/>
      <c r="BD52" s="32"/>
      <c r="BE52" s="32"/>
      <c r="BF52" s="32"/>
      <c r="BG52" s="35"/>
      <c r="BH52" s="31"/>
      <c r="BI52" s="32"/>
      <c r="BJ52" s="4" t="s">
        <v>13</v>
      </c>
      <c r="BK52" s="32"/>
      <c r="BL52" s="32"/>
      <c r="BM52" s="32"/>
      <c r="BN52" s="4" t="s">
        <v>9</v>
      </c>
      <c r="BO52" s="32"/>
      <c r="BP52" s="32"/>
      <c r="BQ52" s="32"/>
      <c r="BR52" s="32"/>
      <c r="BS52" s="32"/>
      <c r="BT52" s="32"/>
      <c r="BU52" s="32"/>
      <c r="BV52" s="32"/>
      <c r="BW52" s="32"/>
      <c r="BX52" s="32"/>
      <c r="BY52" s="32"/>
      <c r="BZ52" s="32"/>
      <c r="CA52" s="32"/>
      <c r="CB52" s="32"/>
      <c r="CC52" s="32"/>
      <c r="CD52" s="32"/>
      <c r="CE52" s="32"/>
      <c r="CF52" s="32" t="s">
        <v>13</v>
      </c>
      <c r="CG52" s="32" t="s">
        <v>11</v>
      </c>
      <c r="CH52" s="32"/>
      <c r="CI52" s="32"/>
      <c r="CJ52" s="32" t="s">
        <v>9</v>
      </c>
      <c r="CK52" s="35"/>
      <c r="CL52" s="21"/>
      <c r="CM52" s="21"/>
      <c r="CN52" s="21" t="s">
        <v>23</v>
      </c>
      <c r="CO52" s="21"/>
      <c r="CP52" s="21"/>
      <c r="CQ52" s="21" t="s">
        <v>14</v>
      </c>
      <c r="CR52" s="21"/>
      <c r="CS52" s="21"/>
      <c r="CT52" s="21"/>
      <c r="CU52" s="21"/>
      <c r="CV52" s="22">
        <f t="shared" si="23"/>
        <v>3</v>
      </c>
      <c r="CW52" s="23">
        <f t="shared" si="24"/>
        <v>0</v>
      </c>
      <c r="CX52" s="22">
        <f t="shared" si="25"/>
        <v>3</v>
      </c>
      <c r="CY52" s="22">
        <f t="shared" si="26"/>
        <v>3</v>
      </c>
      <c r="CZ52" s="22">
        <f t="shared" si="27"/>
        <v>1</v>
      </c>
      <c r="DA52" s="22">
        <f t="shared" si="28"/>
        <v>0</v>
      </c>
      <c r="DB52" s="22">
        <f t="shared" si="29"/>
        <v>0</v>
      </c>
      <c r="DC52" s="22">
        <f t="shared" si="30"/>
        <v>0</v>
      </c>
      <c r="DD52" s="22">
        <f t="shared" si="31"/>
        <v>0</v>
      </c>
      <c r="DE52" s="22">
        <f t="shared" si="32"/>
        <v>0</v>
      </c>
      <c r="DF52" s="22">
        <f t="shared" si="33"/>
        <v>0</v>
      </c>
      <c r="DG52" s="22">
        <f t="shared" si="34"/>
        <v>1</v>
      </c>
      <c r="DH52" s="22">
        <f t="shared" si="35"/>
        <v>0</v>
      </c>
      <c r="DI52" s="22">
        <f t="shared" si="36"/>
        <v>2</v>
      </c>
      <c r="DJ52" s="22">
        <f t="shared" si="37"/>
        <v>0</v>
      </c>
      <c r="DK52" s="22">
        <f t="shared" si="38"/>
        <v>0</v>
      </c>
      <c r="DL52" s="22">
        <f t="shared" si="39"/>
        <v>0</v>
      </c>
      <c r="DM52" s="22">
        <f t="shared" si="40"/>
        <v>0</v>
      </c>
      <c r="DN52" s="22">
        <f t="shared" si="41"/>
        <v>0</v>
      </c>
      <c r="DO52" s="22">
        <f t="shared" si="42"/>
        <v>0</v>
      </c>
      <c r="DP52" s="22">
        <f t="shared" si="43"/>
        <v>0</v>
      </c>
      <c r="DQ52" s="22">
        <f t="shared" si="44"/>
        <v>0</v>
      </c>
      <c r="DR52" s="22">
        <f t="shared" si="45"/>
        <v>0</v>
      </c>
    </row>
    <row r="53" spans="1:122" ht="18" customHeight="1">
      <c r="D53" s="58" t="s">
        <v>93</v>
      </c>
      <c r="E53" s="35"/>
      <c r="F53" s="31"/>
      <c r="G53" s="32"/>
      <c r="H53" s="32"/>
      <c r="I53" s="32"/>
      <c r="J53" s="32"/>
      <c r="K53" s="32"/>
      <c r="L53" s="32"/>
      <c r="M53" s="60"/>
      <c r="N53" s="32"/>
      <c r="O53" s="32"/>
      <c r="P53" s="32"/>
      <c r="Q53" s="32" t="s">
        <v>11</v>
      </c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5"/>
      <c r="AF53" s="21" t="s">
        <v>9</v>
      </c>
      <c r="AG53" s="21"/>
      <c r="AH53" s="21"/>
      <c r="AI53" s="21"/>
      <c r="AJ53" s="21"/>
      <c r="AK53" s="21"/>
      <c r="AL53" s="21"/>
      <c r="AM53" s="21"/>
      <c r="AN53" s="21"/>
      <c r="AO53" s="21"/>
      <c r="AP53" s="4" t="s">
        <v>11</v>
      </c>
      <c r="AQ53" s="32" t="s">
        <v>21</v>
      </c>
      <c r="AR53" s="32"/>
      <c r="AS53" s="32" t="s">
        <v>23</v>
      </c>
      <c r="AT53" s="32"/>
      <c r="AU53" s="32"/>
      <c r="AV53" s="32"/>
      <c r="AW53" s="32"/>
      <c r="AX53" s="32" t="s">
        <v>13</v>
      </c>
      <c r="AY53" s="32"/>
      <c r="AZ53" s="32"/>
      <c r="BA53" s="32"/>
      <c r="BB53" s="32"/>
      <c r="BC53" s="32"/>
      <c r="BD53" s="32"/>
      <c r="BE53" s="32"/>
      <c r="BF53" s="32"/>
      <c r="BG53" s="35"/>
      <c r="BH53" s="31"/>
      <c r="BI53" s="32" t="s">
        <v>22</v>
      </c>
      <c r="BJ53" s="32" t="s">
        <v>13</v>
      </c>
      <c r="BK53" s="32"/>
      <c r="BL53" s="32" t="s">
        <v>11</v>
      </c>
      <c r="BM53" s="32"/>
      <c r="BN53" s="32" t="s">
        <v>9</v>
      </c>
      <c r="BO53" s="32"/>
      <c r="BP53" s="32"/>
      <c r="BQ53" s="32"/>
      <c r="BR53" s="32"/>
      <c r="BS53" s="32"/>
      <c r="BT53" s="32"/>
      <c r="BU53" s="32"/>
      <c r="BV53" s="32"/>
      <c r="BW53" s="32"/>
      <c r="BX53" s="32"/>
      <c r="BY53" s="32"/>
      <c r="BZ53" s="32"/>
      <c r="CA53" s="32"/>
      <c r="CB53" s="32"/>
      <c r="CC53" s="32"/>
      <c r="CD53" s="32"/>
      <c r="CE53" s="32"/>
      <c r="CF53" s="32" t="s">
        <v>13</v>
      </c>
      <c r="CG53" s="32"/>
      <c r="CH53" s="32" t="s">
        <v>11</v>
      </c>
      <c r="CI53" s="32"/>
      <c r="CJ53" s="32" t="s">
        <v>9</v>
      </c>
      <c r="CK53" s="35"/>
      <c r="CL53" s="21"/>
      <c r="CM53" s="21"/>
      <c r="CN53" s="21" t="s">
        <v>23</v>
      </c>
      <c r="CO53" s="21"/>
      <c r="CP53" s="21"/>
      <c r="CQ53" s="21" t="s">
        <v>14</v>
      </c>
      <c r="CR53" s="21"/>
      <c r="CS53" s="21"/>
      <c r="CT53" s="21"/>
      <c r="CU53" s="21"/>
      <c r="CV53" s="22">
        <f t="shared" si="23"/>
        <v>4</v>
      </c>
      <c r="CW53" s="23">
        <f t="shared" si="24"/>
        <v>0</v>
      </c>
      <c r="CX53" s="22">
        <f t="shared" si="25"/>
        <v>3</v>
      </c>
      <c r="CY53" s="22">
        <f t="shared" si="26"/>
        <v>3</v>
      </c>
      <c r="CZ53" s="22">
        <f t="shared" si="27"/>
        <v>1</v>
      </c>
      <c r="DA53" s="22">
        <f t="shared" si="28"/>
        <v>0</v>
      </c>
      <c r="DB53" s="22">
        <f t="shared" si="29"/>
        <v>0</v>
      </c>
      <c r="DC53" s="22">
        <f t="shared" si="30"/>
        <v>0</v>
      </c>
      <c r="DD53" s="22">
        <f t="shared" si="31"/>
        <v>0</v>
      </c>
      <c r="DE53" s="22">
        <f t="shared" si="32"/>
        <v>0</v>
      </c>
      <c r="DF53" s="22">
        <f t="shared" si="33"/>
        <v>0</v>
      </c>
      <c r="DG53" s="22">
        <f t="shared" si="34"/>
        <v>1</v>
      </c>
      <c r="DH53" s="22">
        <f t="shared" si="35"/>
        <v>1</v>
      </c>
      <c r="DI53" s="22">
        <f t="shared" si="36"/>
        <v>2</v>
      </c>
      <c r="DJ53" s="22">
        <f t="shared" si="37"/>
        <v>0</v>
      </c>
      <c r="DK53" s="22">
        <f t="shared" si="38"/>
        <v>0</v>
      </c>
      <c r="DL53" s="22">
        <f t="shared" si="39"/>
        <v>0</v>
      </c>
      <c r="DM53" s="22">
        <f t="shared" si="40"/>
        <v>0</v>
      </c>
      <c r="DN53" s="22">
        <f t="shared" si="41"/>
        <v>0</v>
      </c>
      <c r="DO53" s="22">
        <f t="shared" si="42"/>
        <v>0</v>
      </c>
      <c r="DP53" s="22">
        <f t="shared" si="43"/>
        <v>0</v>
      </c>
      <c r="DQ53" s="22">
        <f t="shared" si="44"/>
        <v>0</v>
      </c>
      <c r="DR53" s="22">
        <f t="shared" si="45"/>
        <v>0</v>
      </c>
    </row>
    <row r="54" spans="1:122" ht="18" customHeight="1">
      <c r="D54" s="58" t="s">
        <v>94</v>
      </c>
      <c r="E54" s="35"/>
      <c r="F54" s="21"/>
      <c r="G54" s="59"/>
      <c r="H54" s="59"/>
      <c r="I54" s="59"/>
      <c r="J54" s="59"/>
      <c r="K54" s="59"/>
      <c r="L54" s="59"/>
      <c r="M54" s="59" t="s">
        <v>9</v>
      </c>
      <c r="N54" s="59"/>
      <c r="O54" s="59"/>
      <c r="P54" s="59"/>
      <c r="Q54" s="59" t="s">
        <v>11</v>
      </c>
      <c r="R54" s="59"/>
      <c r="S54" s="59"/>
      <c r="T54" s="59"/>
      <c r="U54" s="59"/>
      <c r="V54" s="59"/>
      <c r="W54" s="59"/>
      <c r="X54" s="59" t="s">
        <v>95</v>
      </c>
      <c r="Y54" s="59"/>
      <c r="Z54" s="59"/>
      <c r="AA54" s="59"/>
      <c r="AB54" s="59"/>
      <c r="AC54" s="59"/>
      <c r="AD54" s="61"/>
      <c r="AE54" s="21"/>
      <c r="AF54" s="4" t="s">
        <v>9</v>
      </c>
      <c r="AG54" s="21"/>
      <c r="AH54" s="21"/>
      <c r="AI54" s="21"/>
      <c r="AJ54" s="21"/>
      <c r="AK54" s="21"/>
      <c r="AL54" s="21"/>
      <c r="AM54" s="21"/>
      <c r="AN54" s="21"/>
      <c r="AO54" s="31" t="s">
        <v>9</v>
      </c>
      <c r="AP54" s="32" t="s">
        <v>11</v>
      </c>
      <c r="AQ54" s="32" t="s">
        <v>21</v>
      </c>
      <c r="AR54" s="32" t="s">
        <v>23</v>
      </c>
      <c r="AS54" s="32"/>
      <c r="AT54" s="32"/>
      <c r="AU54" s="32"/>
      <c r="AV54" s="32"/>
      <c r="AW54" s="32"/>
      <c r="AX54" s="32" t="s">
        <v>13</v>
      </c>
      <c r="AY54" s="32"/>
      <c r="AZ54" s="32"/>
      <c r="BA54" s="32"/>
      <c r="BB54" s="32"/>
      <c r="BC54" s="32"/>
      <c r="BD54" s="32"/>
      <c r="BE54" s="32"/>
      <c r="BF54" s="32"/>
      <c r="BG54" s="35"/>
      <c r="BH54" s="31"/>
      <c r="BI54" s="32"/>
      <c r="BJ54" s="32" t="s">
        <v>13</v>
      </c>
      <c r="BK54" s="32"/>
      <c r="BL54" s="32" t="s">
        <v>11</v>
      </c>
      <c r="BM54" s="32"/>
      <c r="BN54" s="32" t="s">
        <v>9</v>
      </c>
      <c r="BO54" s="32"/>
      <c r="BP54" s="32"/>
      <c r="BQ54" s="32"/>
      <c r="BR54" s="32"/>
      <c r="BS54" s="32"/>
      <c r="BT54" s="32"/>
      <c r="BU54" s="32"/>
      <c r="BV54" s="32"/>
      <c r="BW54" s="32"/>
      <c r="BX54" s="32"/>
      <c r="BY54" s="32" t="s">
        <v>11</v>
      </c>
      <c r="BZ54" s="32"/>
      <c r="CA54" s="32"/>
      <c r="CB54" s="32"/>
      <c r="CC54" s="32"/>
      <c r="CD54" s="32"/>
      <c r="CE54" s="32"/>
      <c r="CF54" s="32" t="s">
        <v>13</v>
      </c>
      <c r="CG54" s="32"/>
      <c r="CH54" s="32"/>
      <c r="CI54" s="32"/>
      <c r="CJ54" s="62" t="s">
        <v>9</v>
      </c>
      <c r="CK54" s="35"/>
      <c r="CL54" s="21" t="s">
        <v>9</v>
      </c>
      <c r="CM54" s="21"/>
      <c r="CN54" s="63" t="s">
        <v>23</v>
      </c>
      <c r="CO54" s="21"/>
      <c r="CP54" s="21"/>
      <c r="CQ54" s="4" t="s">
        <v>14</v>
      </c>
      <c r="CR54" s="21"/>
      <c r="CS54" s="21"/>
      <c r="CT54" s="21"/>
      <c r="CU54" s="21"/>
      <c r="CV54" s="22">
        <f t="shared" si="23"/>
        <v>4</v>
      </c>
      <c r="CW54" s="23">
        <f t="shared" si="24"/>
        <v>0</v>
      </c>
      <c r="CX54" s="22">
        <f t="shared" si="25"/>
        <v>6</v>
      </c>
      <c r="CY54" s="22">
        <f t="shared" si="26"/>
        <v>3</v>
      </c>
      <c r="CZ54" s="22">
        <f t="shared" si="27"/>
        <v>1</v>
      </c>
      <c r="DA54" s="22">
        <f t="shared" si="28"/>
        <v>0</v>
      </c>
      <c r="DB54" s="22">
        <f t="shared" si="29"/>
        <v>0</v>
      </c>
      <c r="DC54" s="22">
        <f t="shared" si="30"/>
        <v>0</v>
      </c>
      <c r="DD54" s="22">
        <f t="shared" si="31"/>
        <v>0</v>
      </c>
      <c r="DE54" s="22">
        <f t="shared" si="32"/>
        <v>0</v>
      </c>
      <c r="DF54" s="22">
        <f t="shared" si="33"/>
        <v>0</v>
      </c>
      <c r="DG54" s="22">
        <f t="shared" si="34"/>
        <v>1</v>
      </c>
      <c r="DH54" s="22">
        <f t="shared" si="35"/>
        <v>0</v>
      </c>
      <c r="DI54" s="22">
        <f t="shared" si="36"/>
        <v>2</v>
      </c>
      <c r="DJ54" s="22">
        <f t="shared" si="37"/>
        <v>0</v>
      </c>
      <c r="DK54" s="22">
        <f t="shared" si="38"/>
        <v>0</v>
      </c>
      <c r="DL54" s="22">
        <f t="shared" si="39"/>
        <v>0</v>
      </c>
      <c r="DM54" s="22">
        <f t="shared" si="40"/>
        <v>0</v>
      </c>
      <c r="DN54" s="22">
        <f t="shared" si="41"/>
        <v>0</v>
      </c>
      <c r="DO54" s="22">
        <f t="shared" si="42"/>
        <v>0</v>
      </c>
      <c r="DP54" s="22">
        <f t="shared" si="43"/>
        <v>0</v>
      </c>
      <c r="DQ54" s="22">
        <f t="shared" si="44"/>
        <v>0</v>
      </c>
      <c r="DR54" s="22">
        <f t="shared" si="45"/>
        <v>0</v>
      </c>
    </row>
    <row r="55" spans="1:122" ht="18" customHeight="1">
      <c r="B55" s="1"/>
      <c r="D55" s="58" t="s">
        <v>96</v>
      </c>
      <c r="E55" s="35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 t="s">
        <v>11</v>
      </c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63"/>
      <c r="AE55" s="21"/>
      <c r="AF55" s="21" t="s">
        <v>9</v>
      </c>
      <c r="AG55" s="21"/>
      <c r="AH55" s="21"/>
      <c r="AI55" s="21"/>
      <c r="AJ55" s="21"/>
      <c r="AK55" s="21"/>
      <c r="AL55" s="21"/>
      <c r="AM55" s="21"/>
      <c r="AN55" s="21"/>
      <c r="AO55" s="21"/>
      <c r="AP55" s="57"/>
      <c r="AQ55" s="32" t="s">
        <v>21</v>
      </c>
      <c r="AR55" s="32" t="s">
        <v>11</v>
      </c>
      <c r="AS55" s="32" t="s">
        <v>23</v>
      </c>
      <c r="AT55" s="32"/>
      <c r="AU55" s="32"/>
      <c r="AV55" s="32"/>
      <c r="AW55" s="32"/>
      <c r="AX55" s="32" t="s">
        <v>13</v>
      </c>
      <c r="AY55" s="32" t="s">
        <v>11</v>
      </c>
      <c r="AZ55" s="32"/>
      <c r="BA55" s="32"/>
      <c r="BB55" s="32"/>
      <c r="BC55" s="32"/>
      <c r="BD55" s="32"/>
      <c r="BE55" s="32"/>
      <c r="BF55" s="32"/>
      <c r="BG55" s="35"/>
      <c r="BH55" s="31"/>
      <c r="BI55" s="32" t="s">
        <v>22</v>
      </c>
      <c r="BJ55" s="32" t="s">
        <v>13</v>
      </c>
      <c r="BK55" s="32"/>
      <c r="BL55" s="32"/>
      <c r="BM55" s="32" t="s">
        <v>11</v>
      </c>
      <c r="BN55" s="4" t="s">
        <v>9</v>
      </c>
      <c r="BO55" s="32"/>
      <c r="BP55" s="32"/>
      <c r="BQ55" s="32"/>
      <c r="BR55" s="32"/>
      <c r="BS55" s="32"/>
      <c r="BT55" s="32"/>
      <c r="BU55" s="32"/>
      <c r="BV55" s="32"/>
      <c r="BW55" s="32"/>
      <c r="BX55" s="32"/>
      <c r="BY55" s="32"/>
      <c r="BZ55" s="32"/>
      <c r="CA55" s="32"/>
      <c r="CB55" s="32"/>
      <c r="CC55" s="32"/>
      <c r="CD55" s="32"/>
      <c r="CE55" s="32"/>
      <c r="CF55" s="32" t="s">
        <v>13</v>
      </c>
      <c r="CG55" s="32"/>
      <c r="CH55" s="32"/>
      <c r="CI55" s="32"/>
      <c r="CJ55" s="62" t="s">
        <v>9</v>
      </c>
      <c r="CK55" s="35"/>
      <c r="CL55" s="21"/>
      <c r="CM55" s="63"/>
      <c r="CN55" s="21" t="s">
        <v>23</v>
      </c>
      <c r="CO55" s="21"/>
      <c r="CP55" s="21"/>
      <c r="CQ55" s="21" t="s">
        <v>14</v>
      </c>
      <c r="CR55" s="21"/>
      <c r="CS55" s="21"/>
      <c r="CT55" s="21"/>
      <c r="CU55" s="21"/>
      <c r="CV55" s="22">
        <f t="shared" si="23"/>
        <v>4</v>
      </c>
      <c r="CW55" s="23">
        <f t="shared" si="24"/>
        <v>0</v>
      </c>
      <c r="CX55" s="22">
        <f t="shared" si="25"/>
        <v>3</v>
      </c>
      <c r="CY55" s="22">
        <f t="shared" si="26"/>
        <v>3</v>
      </c>
      <c r="CZ55" s="22">
        <f t="shared" si="27"/>
        <v>1</v>
      </c>
      <c r="DA55" s="22">
        <f t="shared" si="28"/>
        <v>0</v>
      </c>
      <c r="DB55" s="22">
        <f t="shared" si="29"/>
        <v>0</v>
      </c>
      <c r="DC55" s="22">
        <f t="shared" si="30"/>
        <v>0</v>
      </c>
      <c r="DD55" s="22">
        <f t="shared" si="31"/>
        <v>0</v>
      </c>
      <c r="DE55" s="22">
        <f t="shared" si="32"/>
        <v>0</v>
      </c>
      <c r="DF55" s="22">
        <f t="shared" si="33"/>
        <v>0</v>
      </c>
      <c r="DG55" s="22">
        <f t="shared" si="34"/>
        <v>1</v>
      </c>
      <c r="DH55" s="22">
        <f t="shared" si="35"/>
        <v>1</v>
      </c>
      <c r="DI55" s="22">
        <f t="shared" si="36"/>
        <v>2</v>
      </c>
      <c r="DJ55" s="22">
        <f t="shared" si="37"/>
        <v>0</v>
      </c>
      <c r="DK55" s="22">
        <f t="shared" si="38"/>
        <v>0</v>
      </c>
      <c r="DL55" s="22">
        <f t="shared" si="39"/>
        <v>0</v>
      </c>
      <c r="DM55" s="22">
        <f t="shared" si="40"/>
        <v>0</v>
      </c>
      <c r="DN55" s="22">
        <f t="shared" si="41"/>
        <v>0</v>
      </c>
      <c r="DO55" s="22">
        <f t="shared" si="42"/>
        <v>0</v>
      </c>
      <c r="DP55" s="22">
        <f t="shared" si="43"/>
        <v>0</v>
      </c>
      <c r="DQ55" s="22">
        <f t="shared" si="44"/>
        <v>0</v>
      </c>
      <c r="DR55" s="22">
        <f t="shared" si="45"/>
        <v>0</v>
      </c>
    </row>
    <row r="56" spans="1:122" ht="18" customHeight="1">
      <c r="B56" s="1"/>
      <c r="D56" s="58" t="s">
        <v>97</v>
      </c>
      <c r="E56" s="35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4" t="s">
        <v>11</v>
      </c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63"/>
      <c r="AE56" s="21"/>
      <c r="AF56" s="21" t="s">
        <v>9</v>
      </c>
      <c r="AG56" s="21"/>
      <c r="AH56" s="21"/>
      <c r="AI56" s="21"/>
      <c r="AJ56" s="21"/>
      <c r="AK56" s="21"/>
      <c r="AL56" s="21"/>
      <c r="AM56" s="21"/>
      <c r="AN56" s="21"/>
      <c r="AO56" s="21"/>
      <c r="AP56" s="31"/>
      <c r="AQ56" s="32" t="s">
        <v>21</v>
      </c>
      <c r="AR56" s="32" t="s">
        <v>23</v>
      </c>
      <c r="AS56" s="32"/>
      <c r="AT56" s="32"/>
      <c r="AU56" s="32"/>
      <c r="AV56" s="32" t="s">
        <v>11</v>
      </c>
      <c r="AW56" s="32"/>
      <c r="AX56" s="32" t="s">
        <v>13</v>
      </c>
      <c r="AY56" s="32"/>
      <c r="AZ56" s="32"/>
      <c r="BA56" s="32"/>
      <c r="BB56" s="32"/>
      <c r="BC56" s="32"/>
      <c r="BD56" s="32"/>
      <c r="BE56" s="32"/>
      <c r="BF56" s="32"/>
      <c r="BG56" s="35"/>
      <c r="BH56" s="4" t="s">
        <v>22</v>
      </c>
      <c r="BI56" s="32"/>
      <c r="BJ56" s="32" t="s">
        <v>13</v>
      </c>
      <c r="BK56" s="32"/>
      <c r="BL56" s="4" t="s">
        <v>11</v>
      </c>
      <c r="BM56" s="32"/>
      <c r="BN56" s="32" t="s">
        <v>9</v>
      </c>
      <c r="BO56" s="32"/>
      <c r="BP56" s="32"/>
      <c r="BQ56" s="32"/>
      <c r="BR56" s="32"/>
      <c r="BS56" s="32"/>
      <c r="BT56" s="32"/>
      <c r="BU56" s="32"/>
      <c r="BV56" s="32"/>
      <c r="BW56" s="32"/>
      <c r="BX56" s="32"/>
      <c r="BY56" s="32"/>
      <c r="BZ56" s="32"/>
      <c r="CA56" s="32"/>
      <c r="CB56" s="32"/>
      <c r="CC56" s="32"/>
      <c r="CD56" s="32"/>
      <c r="CE56" s="32"/>
      <c r="CF56" s="32" t="s">
        <v>13</v>
      </c>
      <c r="CG56" s="32"/>
      <c r="CH56" s="32"/>
      <c r="CI56" s="32"/>
      <c r="CJ56" s="62" t="s">
        <v>9</v>
      </c>
      <c r="CK56" s="35"/>
      <c r="CL56" s="21"/>
      <c r="CM56" s="63" t="s">
        <v>23</v>
      </c>
      <c r="CN56" s="21"/>
      <c r="CO56" s="21"/>
      <c r="CP56" s="21"/>
      <c r="CQ56" s="21" t="s">
        <v>14</v>
      </c>
      <c r="CR56" s="21"/>
      <c r="CS56" s="21"/>
      <c r="CT56" s="21"/>
      <c r="CU56" s="21"/>
      <c r="CV56" s="22">
        <f t="shared" si="23"/>
        <v>3</v>
      </c>
      <c r="CW56" s="23">
        <f t="shared" si="24"/>
        <v>0</v>
      </c>
      <c r="CX56" s="22">
        <f t="shared" si="25"/>
        <v>3</v>
      </c>
      <c r="CY56" s="22">
        <f t="shared" si="26"/>
        <v>3</v>
      </c>
      <c r="CZ56" s="22">
        <f t="shared" si="27"/>
        <v>1</v>
      </c>
      <c r="DA56" s="22">
        <f t="shared" si="28"/>
        <v>0</v>
      </c>
      <c r="DB56" s="22">
        <f t="shared" si="29"/>
        <v>0</v>
      </c>
      <c r="DC56" s="22">
        <f t="shared" si="30"/>
        <v>0</v>
      </c>
      <c r="DD56" s="22">
        <f t="shared" si="31"/>
        <v>0</v>
      </c>
      <c r="DE56" s="22">
        <f t="shared" si="32"/>
        <v>0</v>
      </c>
      <c r="DF56" s="22">
        <f t="shared" si="33"/>
        <v>0</v>
      </c>
      <c r="DG56" s="22">
        <f t="shared" si="34"/>
        <v>1</v>
      </c>
      <c r="DH56" s="22">
        <f t="shared" si="35"/>
        <v>1</v>
      </c>
      <c r="DI56" s="22">
        <f t="shared" si="36"/>
        <v>2</v>
      </c>
      <c r="DJ56" s="22">
        <f t="shared" si="37"/>
        <v>0</v>
      </c>
      <c r="DK56" s="22">
        <f t="shared" si="38"/>
        <v>0</v>
      </c>
      <c r="DL56" s="22">
        <f t="shared" si="39"/>
        <v>0</v>
      </c>
      <c r="DM56" s="22">
        <f t="shared" si="40"/>
        <v>0</v>
      </c>
      <c r="DN56" s="22">
        <f t="shared" si="41"/>
        <v>0</v>
      </c>
      <c r="DO56" s="22">
        <f t="shared" si="42"/>
        <v>0</v>
      </c>
      <c r="DP56" s="22">
        <f t="shared" si="43"/>
        <v>0</v>
      </c>
      <c r="DQ56" s="22">
        <f t="shared" si="44"/>
        <v>0</v>
      </c>
      <c r="DR56" s="22">
        <f t="shared" si="45"/>
        <v>0</v>
      </c>
    </row>
    <row r="57" spans="1:122" ht="18" customHeight="1">
      <c r="B57" s="1"/>
      <c r="D57" s="90" t="s">
        <v>98</v>
      </c>
      <c r="E57" s="79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 t="s">
        <v>22</v>
      </c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 t="s">
        <v>11</v>
      </c>
      <c r="AD57" s="92"/>
      <c r="AE57" s="73"/>
      <c r="AF57" s="73" t="s">
        <v>9</v>
      </c>
      <c r="AG57" s="73"/>
      <c r="AH57" s="73"/>
      <c r="AI57" s="73"/>
      <c r="AJ57" s="73"/>
      <c r="AK57" s="73" t="s">
        <v>21</v>
      </c>
      <c r="AL57" s="73"/>
      <c r="AM57" s="73"/>
      <c r="AN57" s="73"/>
      <c r="AO57" s="73"/>
      <c r="AP57" s="75"/>
      <c r="AQ57" s="76"/>
      <c r="AR57" s="76"/>
      <c r="AS57" s="76" t="s">
        <v>23</v>
      </c>
      <c r="AT57" s="76"/>
      <c r="AU57" s="76"/>
      <c r="AV57" s="76"/>
      <c r="AW57" s="76"/>
      <c r="AX57" s="76" t="s">
        <v>9</v>
      </c>
      <c r="AY57" s="76"/>
      <c r="AZ57" s="76"/>
      <c r="BA57" s="76"/>
      <c r="BB57" s="76" t="s">
        <v>13</v>
      </c>
      <c r="BC57" s="76" t="s">
        <v>22</v>
      </c>
      <c r="BD57" s="76" t="s">
        <v>11</v>
      </c>
      <c r="BE57" s="76"/>
      <c r="BF57" s="76"/>
      <c r="BG57" s="79"/>
      <c r="BH57" s="75"/>
      <c r="BI57" s="76"/>
      <c r="BJ57" s="76"/>
      <c r="BK57" s="76"/>
      <c r="BL57" s="76"/>
      <c r="BM57" s="76"/>
      <c r="BN57" s="76"/>
      <c r="BO57" s="76"/>
      <c r="BP57" s="76"/>
      <c r="BQ57" s="76"/>
      <c r="BR57" s="76"/>
      <c r="BS57" s="76"/>
      <c r="BT57" s="76"/>
      <c r="BU57" s="76" t="s">
        <v>9</v>
      </c>
      <c r="BV57" s="76"/>
      <c r="BW57" s="76"/>
      <c r="BX57" s="76"/>
      <c r="BY57" s="93"/>
      <c r="BZ57" s="73" t="s">
        <v>21</v>
      </c>
      <c r="CA57" s="78"/>
      <c r="CB57" s="76"/>
      <c r="CC57" s="76"/>
      <c r="CD57" s="76" t="s">
        <v>11</v>
      </c>
      <c r="CE57" s="76"/>
      <c r="CF57" s="76"/>
      <c r="CG57" s="76"/>
      <c r="CH57" s="79"/>
      <c r="CI57" s="73"/>
      <c r="CJ57" s="92"/>
      <c r="CK57" s="73"/>
      <c r="CL57" s="73" t="s">
        <v>13</v>
      </c>
      <c r="CM57" s="92"/>
      <c r="CN57" s="73" t="s">
        <v>23</v>
      </c>
      <c r="CO57" s="73"/>
      <c r="CP57" s="73"/>
      <c r="CQ57" s="73"/>
      <c r="CR57" s="73"/>
      <c r="CS57" s="73"/>
      <c r="CT57" s="73"/>
      <c r="CU57" s="73"/>
      <c r="CV57" s="22">
        <f t="shared" si="23"/>
        <v>3</v>
      </c>
      <c r="CW57" s="23">
        <f t="shared" si="24"/>
        <v>0</v>
      </c>
      <c r="CX57" s="22">
        <f t="shared" si="25"/>
        <v>3</v>
      </c>
      <c r="CY57" s="22">
        <f t="shared" si="26"/>
        <v>2</v>
      </c>
      <c r="CZ57" s="22">
        <f t="shared" si="27"/>
        <v>0</v>
      </c>
      <c r="DA57" s="22">
        <f t="shared" si="28"/>
        <v>0</v>
      </c>
      <c r="DB57" s="22">
        <f t="shared" si="29"/>
        <v>0</v>
      </c>
      <c r="DC57" s="22">
        <f t="shared" si="30"/>
        <v>0</v>
      </c>
      <c r="DD57" s="22">
        <f t="shared" si="31"/>
        <v>0</v>
      </c>
      <c r="DE57" s="22">
        <f t="shared" si="32"/>
        <v>0</v>
      </c>
      <c r="DF57" s="22">
        <f t="shared" si="33"/>
        <v>0</v>
      </c>
      <c r="DG57" s="22">
        <f t="shared" si="34"/>
        <v>2</v>
      </c>
      <c r="DH57" s="22">
        <v>2</v>
      </c>
      <c r="DI57" s="22">
        <f t="shared" si="36"/>
        <v>2</v>
      </c>
      <c r="DJ57" s="22">
        <f t="shared" si="37"/>
        <v>0</v>
      </c>
      <c r="DK57" s="22">
        <f t="shared" si="38"/>
        <v>0</v>
      </c>
      <c r="DL57" s="22">
        <f t="shared" si="39"/>
        <v>0</v>
      </c>
      <c r="DM57" s="22">
        <f t="shared" si="40"/>
        <v>0</v>
      </c>
      <c r="DN57" s="22">
        <f t="shared" si="41"/>
        <v>0</v>
      </c>
      <c r="DO57" s="22">
        <f t="shared" si="42"/>
        <v>0</v>
      </c>
      <c r="DP57" s="22">
        <f t="shared" si="43"/>
        <v>0</v>
      </c>
      <c r="DQ57" s="22">
        <f t="shared" si="44"/>
        <v>0</v>
      </c>
      <c r="DR57" s="22">
        <f t="shared" si="45"/>
        <v>0</v>
      </c>
    </row>
    <row r="58" spans="1:122" ht="18" customHeight="1">
      <c r="B58" s="1"/>
      <c r="D58" s="90" t="s">
        <v>99</v>
      </c>
      <c r="E58" s="79"/>
      <c r="F58" s="73"/>
      <c r="G58" s="73"/>
      <c r="H58" s="73"/>
      <c r="I58" s="73"/>
      <c r="J58" s="73"/>
      <c r="K58" s="73"/>
      <c r="L58" s="73"/>
      <c r="M58" s="73"/>
      <c r="N58" s="73"/>
      <c r="O58" s="73" t="s">
        <v>13</v>
      </c>
      <c r="P58" s="73"/>
      <c r="Q58" s="73"/>
      <c r="R58" s="73" t="s">
        <v>22</v>
      </c>
      <c r="S58" s="73"/>
      <c r="T58" s="73"/>
      <c r="U58" s="73"/>
      <c r="V58" s="73"/>
      <c r="W58" s="73"/>
      <c r="X58" s="73"/>
      <c r="Y58" s="73" t="s">
        <v>9</v>
      </c>
      <c r="Z58" s="73"/>
      <c r="AA58" s="73"/>
      <c r="AB58" s="73"/>
      <c r="AC58" s="73"/>
      <c r="AD58" s="73"/>
      <c r="AE58" s="73"/>
      <c r="AF58" s="73" t="s">
        <v>11</v>
      </c>
      <c r="AG58" s="73"/>
      <c r="AH58" s="73"/>
      <c r="AI58" s="73"/>
      <c r="AJ58" s="73"/>
      <c r="AK58" s="80" t="s">
        <v>21</v>
      </c>
      <c r="AL58" s="73"/>
      <c r="AM58" s="73"/>
      <c r="AN58" s="73"/>
      <c r="AO58" s="92"/>
      <c r="AP58" s="73"/>
      <c r="AQ58" s="94" t="s">
        <v>9</v>
      </c>
      <c r="AR58" s="94"/>
      <c r="AS58" s="94" t="s">
        <v>23</v>
      </c>
      <c r="AT58" s="94"/>
      <c r="AU58" s="94"/>
      <c r="AV58" s="94"/>
      <c r="AW58" s="94"/>
      <c r="AX58" s="94"/>
      <c r="AY58" s="94"/>
      <c r="AZ58" s="94"/>
      <c r="BA58" s="94"/>
      <c r="BB58" s="94"/>
      <c r="BC58" s="94" t="s">
        <v>22</v>
      </c>
      <c r="BD58" s="94"/>
      <c r="BE58" s="94"/>
      <c r="BF58" s="94"/>
      <c r="BG58" s="73"/>
      <c r="BH58" s="75"/>
      <c r="BI58" s="76" t="s">
        <v>9</v>
      </c>
      <c r="BJ58" s="76"/>
      <c r="BK58" s="76"/>
      <c r="BL58" s="76"/>
      <c r="BM58" s="76"/>
      <c r="BN58" s="76"/>
      <c r="BO58" s="76"/>
      <c r="BP58" s="76"/>
      <c r="BQ58" s="76"/>
      <c r="BR58" s="76"/>
      <c r="BS58" s="76"/>
      <c r="BT58" s="76"/>
      <c r="BU58" s="76"/>
      <c r="BV58" s="76"/>
      <c r="BW58" s="76"/>
      <c r="BX58" s="93"/>
      <c r="BY58" s="73" t="s">
        <v>21</v>
      </c>
      <c r="BZ58" s="95" t="s">
        <v>13</v>
      </c>
      <c r="CA58" s="76" t="s">
        <v>9</v>
      </c>
      <c r="CB58" s="76"/>
      <c r="CC58" s="76"/>
      <c r="CD58" s="76" t="s">
        <v>11</v>
      </c>
      <c r="CE58" s="76"/>
      <c r="CF58" s="76"/>
      <c r="CG58" s="76"/>
      <c r="CH58" s="79"/>
      <c r="CI58" s="73"/>
      <c r="CJ58" s="92"/>
      <c r="CK58" s="73"/>
      <c r="CL58" s="73"/>
      <c r="CM58" s="73"/>
      <c r="CN58" s="73" t="s">
        <v>23</v>
      </c>
      <c r="CO58" s="73"/>
      <c r="CP58" s="73"/>
      <c r="CQ58" s="73"/>
      <c r="CR58" s="73"/>
      <c r="CS58" s="73"/>
      <c r="CT58" s="73"/>
      <c r="CU58" s="73"/>
      <c r="CV58" s="22">
        <f t="shared" si="23"/>
        <v>2</v>
      </c>
      <c r="CW58" s="23">
        <f t="shared" si="24"/>
        <v>0</v>
      </c>
      <c r="CX58" s="22">
        <f t="shared" si="25"/>
        <v>4</v>
      </c>
      <c r="CY58" s="22">
        <f t="shared" si="26"/>
        <v>2</v>
      </c>
      <c r="CZ58" s="22">
        <f t="shared" si="27"/>
        <v>0</v>
      </c>
      <c r="DA58" s="22">
        <f t="shared" si="28"/>
        <v>0</v>
      </c>
      <c r="DB58" s="22">
        <f t="shared" si="29"/>
        <v>0</v>
      </c>
      <c r="DC58" s="22">
        <f t="shared" si="30"/>
        <v>0</v>
      </c>
      <c r="DD58" s="22">
        <f t="shared" si="31"/>
        <v>0</v>
      </c>
      <c r="DE58" s="22">
        <f t="shared" si="32"/>
        <v>0</v>
      </c>
      <c r="DF58" s="22">
        <f t="shared" si="33"/>
        <v>0</v>
      </c>
      <c r="DG58" s="22">
        <f t="shared" si="34"/>
        <v>2</v>
      </c>
      <c r="DH58" s="22">
        <v>2</v>
      </c>
      <c r="DI58" s="22">
        <f t="shared" si="36"/>
        <v>2</v>
      </c>
      <c r="DJ58" s="22">
        <f t="shared" si="37"/>
        <v>0</v>
      </c>
      <c r="DK58" s="22">
        <f t="shared" si="38"/>
        <v>0</v>
      </c>
      <c r="DL58" s="22">
        <f t="shared" si="39"/>
        <v>0</v>
      </c>
      <c r="DM58" s="22">
        <f t="shared" si="40"/>
        <v>0</v>
      </c>
      <c r="DN58" s="22">
        <f t="shared" si="41"/>
        <v>0</v>
      </c>
      <c r="DO58" s="22">
        <f t="shared" si="42"/>
        <v>0</v>
      </c>
      <c r="DP58" s="22">
        <f t="shared" si="43"/>
        <v>0</v>
      </c>
      <c r="DQ58" s="22">
        <f t="shared" si="44"/>
        <v>0</v>
      </c>
      <c r="DR58" s="22">
        <f t="shared" si="45"/>
        <v>0</v>
      </c>
    </row>
    <row r="59" spans="1:122" ht="18" customHeight="1">
      <c r="B59" s="1"/>
      <c r="D59" s="90" t="s">
        <v>100</v>
      </c>
      <c r="E59" s="79"/>
      <c r="F59" s="73"/>
      <c r="G59" s="73"/>
      <c r="H59" s="73"/>
      <c r="I59" s="73"/>
      <c r="J59" s="73"/>
      <c r="K59" s="73"/>
      <c r="L59" s="73"/>
      <c r="M59" s="73"/>
      <c r="N59" s="73" t="s">
        <v>13</v>
      </c>
      <c r="O59" s="73"/>
      <c r="P59" s="73"/>
      <c r="Q59" s="73"/>
      <c r="R59" s="73"/>
      <c r="S59" s="73" t="s">
        <v>22</v>
      </c>
      <c r="T59" s="73"/>
      <c r="U59" s="73"/>
      <c r="V59" s="73"/>
      <c r="W59" s="73"/>
      <c r="X59" s="73"/>
      <c r="Y59" s="73" t="s">
        <v>9</v>
      </c>
      <c r="Z59" s="73"/>
      <c r="AA59" s="73"/>
      <c r="AB59" s="73"/>
      <c r="AC59" s="73"/>
      <c r="AD59" s="73" t="s">
        <v>11</v>
      </c>
      <c r="AE59" s="73"/>
      <c r="AF59" s="73"/>
      <c r="AG59" s="73"/>
      <c r="AH59" s="73"/>
      <c r="AI59" s="73"/>
      <c r="AJ59" s="73"/>
      <c r="AK59" s="73" t="s">
        <v>21</v>
      </c>
      <c r="AL59" s="73"/>
      <c r="AM59" s="73"/>
      <c r="AN59" s="73"/>
      <c r="AO59" s="92"/>
      <c r="AP59" s="73"/>
      <c r="AQ59" s="73"/>
      <c r="AR59" s="73" t="s">
        <v>9</v>
      </c>
      <c r="AS59" s="73" t="s">
        <v>23</v>
      </c>
      <c r="AT59" s="73"/>
      <c r="AU59" s="73"/>
      <c r="AV59" s="73"/>
      <c r="AW59" s="73"/>
      <c r="AX59" s="73"/>
      <c r="AY59" s="73"/>
      <c r="AZ59" s="73"/>
      <c r="BA59" s="73"/>
      <c r="BB59" s="73"/>
      <c r="BC59" s="73"/>
      <c r="BD59" s="73" t="s">
        <v>22</v>
      </c>
      <c r="BE59" s="73"/>
      <c r="BF59" s="73"/>
      <c r="BG59" s="73"/>
      <c r="BH59" s="75"/>
      <c r="BI59" s="76"/>
      <c r="BJ59" s="76" t="s">
        <v>9</v>
      </c>
      <c r="BK59" s="76"/>
      <c r="BL59" s="76"/>
      <c r="BM59" s="76"/>
      <c r="BN59" s="76"/>
      <c r="BO59" s="76"/>
      <c r="BP59" s="76"/>
      <c r="BQ59" s="76"/>
      <c r="BR59" s="76"/>
      <c r="BS59" s="76"/>
      <c r="BT59" s="76"/>
      <c r="BU59" s="76"/>
      <c r="BV59" s="76"/>
      <c r="BW59" s="77"/>
      <c r="BX59" s="73" t="s">
        <v>21</v>
      </c>
      <c r="BY59" s="95" t="s">
        <v>13</v>
      </c>
      <c r="BZ59" s="76" t="s">
        <v>9</v>
      </c>
      <c r="CA59" s="96"/>
      <c r="CB59" s="76"/>
      <c r="CC59" s="76"/>
      <c r="CD59" s="76"/>
      <c r="CE59" s="76" t="s">
        <v>11</v>
      </c>
      <c r="CF59" s="76"/>
      <c r="CG59" s="76"/>
      <c r="CH59" s="79"/>
      <c r="CI59" s="73"/>
      <c r="CJ59" s="92"/>
      <c r="CK59" s="73"/>
      <c r="CL59" s="73"/>
      <c r="CM59" s="73"/>
      <c r="CN59" s="73" t="s">
        <v>23</v>
      </c>
      <c r="CO59" s="73"/>
      <c r="CP59" s="73"/>
      <c r="CQ59" s="73"/>
      <c r="CR59" s="73"/>
      <c r="CS59" s="73"/>
      <c r="CT59" s="73"/>
      <c r="CU59" s="73"/>
      <c r="CV59" s="22">
        <f t="shared" si="23"/>
        <v>2</v>
      </c>
      <c r="CW59" s="23">
        <f t="shared" si="24"/>
        <v>0</v>
      </c>
      <c r="CX59" s="22">
        <f t="shared" si="25"/>
        <v>4</v>
      </c>
      <c r="CY59" s="22">
        <f t="shared" si="26"/>
        <v>2</v>
      </c>
      <c r="CZ59" s="22">
        <f t="shared" si="27"/>
        <v>0</v>
      </c>
      <c r="DA59" s="22">
        <f t="shared" si="28"/>
        <v>0</v>
      </c>
      <c r="DB59" s="22">
        <f t="shared" si="29"/>
        <v>0</v>
      </c>
      <c r="DC59" s="22">
        <f t="shared" si="30"/>
        <v>0</v>
      </c>
      <c r="DD59" s="22">
        <f t="shared" si="31"/>
        <v>0</v>
      </c>
      <c r="DE59" s="22">
        <f t="shared" si="32"/>
        <v>0</v>
      </c>
      <c r="DF59" s="22">
        <f t="shared" si="33"/>
        <v>0</v>
      </c>
      <c r="DG59" s="22">
        <f t="shared" si="34"/>
        <v>2</v>
      </c>
      <c r="DH59" s="22">
        <v>2</v>
      </c>
      <c r="DI59" s="22">
        <f t="shared" si="36"/>
        <v>2</v>
      </c>
      <c r="DJ59" s="22">
        <f t="shared" si="37"/>
        <v>0</v>
      </c>
      <c r="DK59" s="22">
        <f t="shared" si="38"/>
        <v>0</v>
      </c>
      <c r="DL59" s="22">
        <f t="shared" si="39"/>
        <v>0</v>
      </c>
      <c r="DM59" s="22">
        <f t="shared" si="40"/>
        <v>0</v>
      </c>
      <c r="DN59" s="22">
        <f t="shared" si="41"/>
        <v>0</v>
      </c>
      <c r="DO59" s="22">
        <f t="shared" si="42"/>
        <v>0</v>
      </c>
      <c r="DP59" s="22">
        <f t="shared" si="43"/>
        <v>0</v>
      </c>
      <c r="DQ59" s="22">
        <f t="shared" si="44"/>
        <v>0</v>
      </c>
      <c r="DR59" s="22">
        <f t="shared" si="45"/>
        <v>0</v>
      </c>
    </row>
    <row r="60" spans="1:122" ht="18" customHeight="1">
      <c r="B60" s="1"/>
      <c r="D60" s="90" t="s">
        <v>101</v>
      </c>
      <c r="E60" s="79"/>
      <c r="F60" s="73"/>
      <c r="G60" s="73"/>
      <c r="H60" s="73"/>
      <c r="I60" s="73"/>
      <c r="J60" s="73"/>
      <c r="K60" s="73"/>
      <c r="L60" s="73"/>
      <c r="M60" s="80" t="s">
        <v>11</v>
      </c>
      <c r="N60" s="73"/>
      <c r="O60" s="73"/>
      <c r="P60" s="73"/>
      <c r="Q60" s="73"/>
      <c r="R60" s="73" t="s">
        <v>22</v>
      </c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 t="s">
        <v>11</v>
      </c>
      <c r="AE60" s="73"/>
      <c r="AF60" s="73" t="s">
        <v>9</v>
      </c>
      <c r="AG60" s="73"/>
      <c r="AH60" s="73"/>
      <c r="AI60" s="73"/>
      <c r="AJ60" s="73"/>
      <c r="AK60" s="73"/>
      <c r="AL60" s="80" t="s">
        <v>21</v>
      </c>
      <c r="AM60" s="73"/>
      <c r="AN60" s="73"/>
      <c r="AO60" s="92"/>
      <c r="AP60" s="73"/>
      <c r="AQ60" s="73"/>
      <c r="AR60" s="73"/>
      <c r="AS60" s="73" t="s">
        <v>23</v>
      </c>
      <c r="AT60" s="73"/>
      <c r="AU60" s="73"/>
      <c r="AV60" s="73"/>
      <c r="AW60" s="73"/>
      <c r="AX60" s="73"/>
      <c r="AY60" s="73"/>
      <c r="AZ60" s="73"/>
      <c r="BA60" s="73"/>
      <c r="BB60" s="73"/>
      <c r="BC60" s="73" t="s">
        <v>9</v>
      </c>
      <c r="BD60" s="73" t="s">
        <v>22</v>
      </c>
      <c r="BE60" s="73"/>
      <c r="BF60" s="73"/>
      <c r="BG60" s="73"/>
      <c r="BH60" s="75"/>
      <c r="BI60" s="76"/>
      <c r="BJ60" s="76"/>
      <c r="BK60" s="76"/>
      <c r="BL60" s="76"/>
      <c r="BM60" s="76"/>
      <c r="BN60" s="76"/>
      <c r="BO60" s="76" t="s">
        <v>13</v>
      </c>
      <c r="BP60" s="76"/>
      <c r="BQ60" s="76"/>
      <c r="BR60" s="76"/>
      <c r="BS60" s="76"/>
      <c r="BT60" s="76"/>
      <c r="BU60" s="76"/>
      <c r="BV60" s="76"/>
      <c r="BW60" s="76"/>
      <c r="BX60" s="97"/>
      <c r="BY60" s="76"/>
      <c r="BZ60" s="93"/>
      <c r="CA60" s="73" t="s">
        <v>21</v>
      </c>
      <c r="CB60" s="78"/>
      <c r="CC60" s="76"/>
      <c r="CD60" s="76" t="s">
        <v>11</v>
      </c>
      <c r="CE60" s="76"/>
      <c r="CF60" s="76"/>
      <c r="CG60" s="76" t="s">
        <v>9</v>
      </c>
      <c r="CH60" s="79"/>
      <c r="CI60" s="73"/>
      <c r="CJ60" s="92"/>
      <c r="CK60" s="73"/>
      <c r="CL60" s="73"/>
      <c r="CM60" s="73" t="s">
        <v>23</v>
      </c>
      <c r="CN60" s="73"/>
      <c r="CO60" s="73"/>
      <c r="CP60" s="73"/>
      <c r="CQ60" s="73"/>
      <c r="CR60" s="73"/>
      <c r="CS60" s="73" t="s">
        <v>102</v>
      </c>
      <c r="CT60" s="73"/>
      <c r="CU60" s="73"/>
      <c r="CV60" s="22">
        <f t="shared" si="23"/>
        <v>3</v>
      </c>
      <c r="CW60" s="23">
        <f t="shared" si="24"/>
        <v>0</v>
      </c>
      <c r="CX60" s="22">
        <f t="shared" si="25"/>
        <v>3</v>
      </c>
      <c r="CY60" s="22">
        <f t="shared" si="26"/>
        <v>2</v>
      </c>
      <c r="CZ60" s="22">
        <f t="shared" si="27"/>
        <v>0</v>
      </c>
      <c r="DA60" s="22">
        <f t="shared" si="28"/>
        <v>0</v>
      </c>
      <c r="DB60" s="22">
        <f t="shared" si="29"/>
        <v>0</v>
      </c>
      <c r="DC60" s="22">
        <f t="shared" si="30"/>
        <v>0</v>
      </c>
      <c r="DD60" s="22">
        <f t="shared" si="31"/>
        <v>0</v>
      </c>
      <c r="DE60" s="22">
        <f t="shared" si="32"/>
        <v>0</v>
      </c>
      <c r="DF60" s="22">
        <f t="shared" si="33"/>
        <v>0</v>
      </c>
      <c r="DG60" s="22">
        <f t="shared" si="34"/>
        <v>2</v>
      </c>
      <c r="DH60" s="22">
        <v>2</v>
      </c>
      <c r="DI60" s="22">
        <f t="shared" si="36"/>
        <v>2</v>
      </c>
      <c r="DJ60" s="22">
        <f t="shared" si="37"/>
        <v>0</v>
      </c>
      <c r="DK60" s="22">
        <f t="shared" si="38"/>
        <v>0</v>
      </c>
      <c r="DL60" s="22">
        <f t="shared" si="39"/>
        <v>0</v>
      </c>
      <c r="DM60" s="22">
        <f t="shared" si="40"/>
        <v>0</v>
      </c>
      <c r="DN60" s="22">
        <f t="shared" si="41"/>
        <v>0</v>
      </c>
      <c r="DO60" s="22">
        <f t="shared" si="42"/>
        <v>0</v>
      </c>
      <c r="DP60" s="22">
        <f t="shared" si="43"/>
        <v>0</v>
      </c>
      <c r="DQ60" s="22">
        <f t="shared" si="44"/>
        <v>0</v>
      </c>
      <c r="DR60" s="22">
        <f t="shared" si="45"/>
        <v>0</v>
      </c>
    </row>
    <row r="61" spans="1:122" ht="18" customHeight="1">
      <c r="A61" s="29"/>
      <c r="B61" s="64"/>
      <c r="D61" s="58" t="s">
        <v>103</v>
      </c>
      <c r="E61" s="35"/>
      <c r="F61" s="21"/>
      <c r="G61" s="21"/>
      <c r="H61" s="21"/>
      <c r="I61" s="21"/>
      <c r="J61" s="21"/>
      <c r="K61" s="21"/>
      <c r="L61" s="21" t="s">
        <v>12</v>
      </c>
      <c r="M61" s="21"/>
      <c r="N61" s="21"/>
      <c r="O61" s="21"/>
      <c r="P61" s="21"/>
      <c r="Q61" s="21"/>
      <c r="R61" s="21"/>
      <c r="S61" s="21"/>
      <c r="T61" s="37"/>
      <c r="U61" s="21"/>
      <c r="V61" s="21"/>
      <c r="W61" s="21"/>
      <c r="X61" s="21"/>
      <c r="Y61" s="37"/>
      <c r="Z61" s="21" t="s">
        <v>21</v>
      </c>
      <c r="AA61" s="21"/>
      <c r="AB61" s="21"/>
      <c r="AC61" s="21"/>
      <c r="AD61" s="21"/>
      <c r="AE61" s="21" t="s">
        <v>17</v>
      </c>
      <c r="AF61" s="21"/>
      <c r="AG61" s="21"/>
      <c r="AH61" s="21"/>
      <c r="AI61" s="21"/>
      <c r="AJ61" s="21"/>
      <c r="AK61" s="21"/>
      <c r="AL61" s="21"/>
      <c r="AM61" s="21"/>
      <c r="AN61" s="21" t="s">
        <v>16</v>
      </c>
      <c r="AO61" s="63"/>
      <c r="AP61" s="21"/>
      <c r="AQ61" s="21"/>
      <c r="AR61" s="21"/>
      <c r="AS61" s="21"/>
      <c r="AT61" s="21"/>
      <c r="AU61" s="21"/>
      <c r="AV61" s="21"/>
      <c r="AW61" s="21" t="s">
        <v>12</v>
      </c>
      <c r="AX61" s="21"/>
      <c r="AY61" s="21" t="s">
        <v>11</v>
      </c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 t="s">
        <v>11</v>
      </c>
      <c r="BR61" s="21" t="s">
        <v>12</v>
      </c>
      <c r="BS61" s="21"/>
      <c r="BT61" s="21"/>
      <c r="BU61" s="21"/>
      <c r="BV61" s="21"/>
      <c r="BW61" s="21"/>
      <c r="BX61" s="21"/>
      <c r="BY61" s="21"/>
      <c r="BZ61" s="21"/>
      <c r="CA61" s="21"/>
      <c r="CB61" s="21"/>
      <c r="CC61" s="21"/>
      <c r="CD61" s="21"/>
      <c r="CE61" s="21"/>
      <c r="CF61" s="21"/>
      <c r="CG61" s="21"/>
      <c r="CH61" s="21"/>
      <c r="CI61" s="21"/>
      <c r="CJ61" s="63" t="s">
        <v>21</v>
      </c>
      <c r="CK61" s="21" t="s">
        <v>19</v>
      </c>
      <c r="CL61" s="21"/>
      <c r="CM61" s="21" t="s">
        <v>23</v>
      </c>
      <c r="CN61" s="21"/>
      <c r="CO61" s="21"/>
      <c r="CP61" s="21" t="s">
        <v>12</v>
      </c>
      <c r="CQ61" s="21"/>
      <c r="CR61" s="21" t="s">
        <v>22</v>
      </c>
      <c r="CS61" s="21"/>
      <c r="CT61" s="21"/>
      <c r="CU61" s="21"/>
      <c r="CV61" s="22">
        <f t="shared" si="23"/>
        <v>2</v>
      </c>
      <c r="CW61" s="23">
        <f t="shared" si="24"/>
        <v>4</v>
      </c>
      <c r="CX61" s="22">
        <f t="shared" si="25"/>
        <v>0</v>
      </c>
      <c r="CY61" s="22">
        <f t="shared" si="26"/>
        <v>0</v>
      </c>
      <c r="CZ61" s="22">
        <f t="shared" si="27"/>
        <v>0</v>
      </c>
      <c r="DA61" s="22">
        <f t="shared" si="28"/>
        <v>0</v>
      </c>
      <c r="DB61" s="22">
        <f t="shared" si="29"/>
        <v>1</v>
      </c>
      <c r="DC61" s="22">
        <f t="shared" si="30"/>
        <v>1</v>
      </c>
      <c r="DD61" s="22">
        <f t="shared" si="31"/>
        <v>0</v>
      </c>
      <c r="DE61" s="22">
        <f t="shared" si="32"/>
        <v>1</v>
      </c>
      <c r="DF61" s="22">
        <f t="shared" si="33"/>
        <v>0</v>
      </c>
      <c r="DG61" s="22">
        <f t="shared" si="34"/>
        <v>2</v>
      </c>
      <c r="DH61" s="22">
        <v>1</v>
      </c>
      <c r="DI61" s="22">
        <f t="shared" si="36"/>
        <v>1</v>
      </c>
      <c r="DJ61" s="22">
        <f t="shared" si="37"/>
        <v>0</v>
      </c>
      <c r="DK61" s="22">
        <f t="shared" si="38"/>
        <v>0</v>
      </c>
      <c r="DL61" s="22">
        <f t="shared" si="39"/>
        <v>0</v>
      </c>
      <c r="DM61" s="22">
        <f t="shared" si="40"/>
        <v>0</v>
      </c>
      <c r="DN61" s="22">
        <f t="shared" si="41"/>
        <v>0</v>
      </c>
      <c r="DO61" s="22">
        <f t="shared" si="42"/>
        <v>0</v>
      </c>
      <c r="DP61" s="22">
        <f t="shared" si="43"/>
        <v>0</v>
      </c>
      <c r="DQ61" s="22">
        <f t="shared" si="44"/>
        <v>0</v>
      </c>
      <c r="DR61" s="22">
        <f t="shared" si="45"/>
        <v>0</v>
      </c>
    </row>
    <row r="62" spans="1:122" ht="18" customHeight="1">
      <c r="B62" s="64"/>
      <c r="D62" s="58" t="s">
        <v>104</v>
      </c>
      <c r="E62" s="35"/>
      <c r="F62" s="21"/>
      <c r="G62" s="21"/>
      <c r="H62" s="21"/>
      <c r="I62" s="21"/>
      <c r="J62" s="21"/>
      <c r="K62" s="21"/>
      <c r="L62" s="21" t="s">
        <v>12</v>
      </c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 t="s">
        <v>21</v>
      </c>
      <c r="Y62" s="21"/>
      <c r="Z62" s="21"/>
      <c r="AA62" s="21"/>
      <c r="AB62" s="21"/>
      <c r="AC62" s="21"/>
      <c r="AD62" s="21"/>
      <c r="AE62" s="21" t="s">
        <v>17</v>
      </c>
      <c r="AF62" s="21"/>
      <c r="AG62" s="21"/>
      <c r="AH62" s="21"/>
      <c r="AI62" s="21"/>
      <c r="AJ62" s="21"/>
      <c r="AK62" s="21"/>
      <c r="AL62" s="21"/>
      <c r="AM62" s="21" t="s">
        <v>16</v>
      </c>
      <c r="AN62" s="21"/>
      <c r="AO62" s="21"/>
      <c r="AP62" s="21"/>
      <c r="AQ62" s="21"/>
      <c r="AR62" s="21"/>
      <c r="AS62" s="21"/>
      <c r="AT62" s="21"/>
      <c r="AU62" s="21"/>
      <c r="AV62" s="21"/>
      <c r="AW62" s="21" t="s">
        <v>12</v>
      </c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65"/>
      <c r="BL62" s="21"/>
      <c r="BM62" s="21"/>
      <c r="BN62" s="21"/>
      <c r="BO62" s="21"/>
      <c r="BP62" s="21"/>
      <c r="BQ62" s="21"/>
      <c r="BR62" s="21" t="s">
        <v>12</v>
      </c>
      <c r="BS62" s="21"/>
      <c r="BT62" s="21"/>
      <c r="BU62" s="21"/>
      <c r="BV62" s="21"/>
      <c r="BW62" s="21"/>
      <c r="BX62" s="21"/>
      <c r="BY62" s="21"/>
      <c r="BZ62" s="21"/>
      <c r="CA62" s="21"/>
      <c r="CB62" s="21"/>
      <c r="CC62" s="21"/>
      <c r="CD62" s="21"/>
      <c r="CE62" s="21"/>
      <c r="CF62" s="21" t="s">
        <v>19</v>
      </c>
      <c r="CG62" s="21" t="s">
        <v>21</v>
      </c>
      <c r="CH62" s="21"/>
      <c r="CI62" s="21"/>
      <c r="CJ62" s="21"/>
      <c r="CK62" s="21"/>
      <c r="CL62" s="21"/>
      <c r="CM62" s="21"/>
      <c r="CN62" s="21" t="s">
        <v>23</v>
      </c>
      <c r="CO62" s="21"/>
      <c r="CP62" s="21" t="s">
        <v>12</v>
      </c>
      <c r="CQ62" s="21" t="s">
        <v>11</v>
      </c>
      <c r="CR62" s="21" t="s">
        <v>22</v>
      </c>
      <c r="CS62" s="21"/>
      <c r="CT62" s="21"/>
      <c r="CU62" s="21"/>
      <c r="CV62" s="22">
        <f t="shared" si="23"/>
        <v>1</v>
      </c>
      <c r="CW62" s="23">
        <f t="shared" si="24"/>
        <v>4</v>
      </c>
      <c r="CX62" s="22">
        <f t="shared" si="25"/>
        <v>0</v>
      </c>
      <c r="CY62" s="22">
        <f t="shared" si="26"/>
        <v>0</v>
      </c>
      <c r="CZ62" s="22">
        <f t="shared" si="27"/>
        <v>0</v>
      </c>
      <c r="DA62" s="22">
        <f t="shared" si="28"/>
        <v>0</v>
      </c>
      <c r="DB62" s="22">
        <f t="shared" si="29"/>
        <v>1</v>
      </c>
      <c r="DC62" s="22">
        <f t="shared" si="30"/>
        <v>1</v>
      </c>
      <c r="DD62" s="22">
        <f t="shared" si="31"/>
        <v>0</v>
      </c>
      <c r="DE62" s="22">
        <f t="shared" si="32"/>
        <v>1</v>
      </c>
      <c r="DF62" s="22">
        <f t="shared" si="33"/>
        <v>0</v>
      </c>
      <c r="DG62" s="22">
        <f t="shared" si="34"/>
        <v>2</v>
      </c>
      <c r="DH62" s="22">
        <v>1</v>
      </c>
      <c r="DI62" s="22">
        <f t="shared" si="36"/>
        <v>1</v>
      </c>
      <c r="DJ62" s="22">
        <f t="shared" si="37"/>
        <v>0</v>
      </c>
      <c r="DK62" s="22">
        <f t="shared" si="38"/>
        <v>0</v>
      </c>
      <c r="DL62" s="22">
        <f t="shared" si="39"/>
        <v>0</v>
      </c>
      <c r="DM62" s="22">
        <f t="shared" si="40"/>
        <v>0</v>
      </c>
      <c r="DN62" s="22">
        <f t="shared" si="41"/>
        <v>0</v>
      </c>
      <c r="DO62" s="22">
        <f t="shared" si="42"/>
        <v>0</v>
      </c>
      <c r="DP62" s="22">
        <f t="shared" si="43"/>
        <v>0</v>
      </c>
      <c r="DQ62" s="22">
        <f t="shared" si="44"/>
        <v>0</v>
      </c>
      <c r="DR62" s="22">
        <f t="shared" si="45"/>
        <v>0</v>
      </c>
    </row>
    <row r="63" spans="1:122" ht="18" customHeight="1">
      <c r="B63" s="64"/>
      <c r="D63" s="58" t="s">
        <v>105</v>
      </c>
      <c r="E63" s="35"/>
      <c r="F63" s="21"/>
      <c r="G63" s="21"/>
      <c r="H63" s="21"/>
      <c r="I63" s="21"/>
      <c r="J63" s="21"/>
      <c r="K63" s="21"/>
      <c r="L63" s="21" t="s">
        <v>12</v>
      </c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 t="s">
        <v>21</v>
      </c>
      <c r="Y63" s="21"/>
      <c r="Z63" s="21"/>
      <c r="AA63" s="21"/>
      <c r="AB63" s="21"/>
      <c r="AC63" s="21"/>
      <c r="AD63" s="21"/>
      <c r="AE63" s="21"/>
      <c r="AF63" s="21" t="s">
        <v>17</v>
      </c>
      <c r="AG63" s="21"/>
      <c r="AH63" s="21"/>
      <c r="AI63" s="21"/>
      <c r="AJ63" s="21"/>
      <c r="AK63" s="21"/>
      <c r="AL63" s="21"/>
      <c r="AM63" s="21"/>
      <c r="AN63" s="21"/>
      <c r="AO63" s="21"/>
      <c r="AP63" s="21" t="s">
        <v>16</v>
      </c>
      <c r="AQ63" s="21"/>
      <c r="AR63" s="21"/>
      <c r="AS63" s="21"/>
      <c r="AT63" s="21"/>
      <c r="AU63" s="21"/>
      <c r="AV63" s="21"/>
      <c r="AW63" s="21" t="s">
        <v>12</v>
      </c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65"/>
      <c r="BL63" s="21"/>
      <c r="BM63" s="21"/>
      <c r="BN63" s="21"/>
      <c r="BO63" s="21"/>
      <c r="BP63" s="21"/>
      <c r="BQ63" s="21"/>
      <c r="BR63" s="21" t="s">
        <v>12</v>
      </c>
      <c r="BS63" s="21"/>
      <c r="BT63" s="21"/>
      <c r="BU63" s="21"/>
      <c r="BV63" s="21"/>
      <c r="BW63" s="21"/>
      <c r="BX63" s="21"/>
      <c r="BY63" s="21"/>
      <c r="BZ63" s="21"/>
      <c r="CA63" s="21"/>
      <c r="CB63" s="21"/>
      <c r="CC63" s="21"/>
      <c r="CD63" s="21"/>
      <c r="CE63" s="21"/>
      <c r="CF63" s="21"/>
      <c r="CG63" s="21"/>
      <c r="CH63" s="21" t="s">
        <v>21</v>
      </c>
      <c r="CI63" s="21"/>
      <c r="CJ63" s="21"/>
      <c r="CK63" s="21"/>
      <c r="CL63" s="21"/>
      <c r="CM63" s="21"/>
      <c r="CN63" s="21" t="s">
        <v>23</v>
      </c>
      <c r="CO63" s="4" t="s">
        <v>11</v>
      </c>
      <c r="CP63" s="21" t="s">
        <v>12</v>
      </c>
      <c r="CR63" s="21"/>
      <c r="CS63" s="21" t="s">
        <v>22</v>
      </c>
      <c r="CT63" s="21"/>
      <c r="CU63" s="21"/>
      <c r="CV63" s="22">
        <f t="shared" si="23"/>
        <v>1</v>
      </c>
      <c r="CW63" s="23">
        <f t="shared" si="24"/>
        <v>4</v>
      </c>
      <c r="CX63" s="22">
        <f t="shared" si="25"/>
        <v>0</v>
      </c>
      <c r="CY63" s="22">
        <f t="shared" si="26"/>
        <v>0</v>
      </c>
      <c r="CZ63" s="22">
        <f t="shared" si="27"/>
        <v>0</v>
      </c>
      <c r="DA63" s="22">
        <f t="shared" si="28"/>
        <v>0</v>
      </c>
      <c r="DB63" s="22">
        <f t="shared" si="29"/>
        <v>1</v>
      </c>
      <c r="DC63" s="22">
        <f t="shared" si="30"/>
        <v>1</v>
      </c>
      <c r="DD63" s="22">
        <f t="shared" si="31"/>
        <v>0</v>
      </c>
      <c r="DE63" s="22">
        <f t="shared" si="32"/>
        <v>0</v>
      </c>
      <c r="DF63" s="22">
        <f t="shared" si="33"/>
        <v>0</v>
      </c>
      <c r="DG63" s="22">
        <f t="shared" si="34"/>
        <v>2</v>
      </c>
      <c r="DH63" s="22">
        <v>1</v>
      </c>
      <c r="DI63" s="22">
        <f t="shared" si="36"/>
        <v>1</v>
      </c>
      <c r="DJ63" s="22">
        <f t="shared" si="37"/>
        <v>0</v>
      </c>
      <c r="DK63" s="22">
        <f t="shared" si="38"/>
        <v>0</v>
      </c>
      <c r="DL63" s="22">
        <f t="shared" si="39"/>
        <v>0</v>
      </c>
      <c r="DM63" s="22">
        <f t="shared" si="40"/>
        <v>0</v>
      </c>
      <c r="DN63" s="22">
        <f t="shared" si="41"/>
        <v>0</v>
      </c>
      <c r="DO63" s="22">
        <f t="shared" si="42"/>
        <v>0</v>
      </c>
      <c r="DP63" s="22">
        <f t="shared" si="43"/>
        <v>0</v>
      </c>
      <c r="DQ63" s="22">
        <f t="shared" si="44"/>
        <v>0</v>
      </c>
      <c r="DR63" s="22">
        <f t="shared" si="45"/>
        <v>0</v>
      </c>
    </row>
    <row r="64" spans="1:122" ht="18" customHeight="1">
      <c r="B64" s="64"/>
      <c r="D64" s="58" t="s">
        <v>106</v>
      </c>
      <c r="E64" s="35"/>
      <c r="F64" s="21"/>
      <c r="G64" s="21"/>
      <c r="H64" s="21"/>
      <c r="I64" s="21"/>
      <c r="J64" s="21"/>
      <c r="K64" s="21"/>
      <c r="L64" s="21" t="s">
        <v>12</v>
      </c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 t="s">
        <v>21</v>
      </c>
      <c r="Z64" s="21"/>
      <c r="AA64" s="21"/>
      <c r="AB64" s="21"/>
      <c r="AC64" s="21"/>
      <c r="AD64" s="21"/>
      <c r="AE64" s="21"/>
      <c r="AF64" s="21" t="s">
        <v>17</v>
      </c>
      <c r="AG64" s="21"/>
      <c r="AH64" s="21"/>
      <c r="AI64" s="21"/>
      <c r="AJ64" s="21"/>
      <c r="AK64" s="21"/>
      <c r="AL64" s="21"/>
      <c r="AM64" s="21"/>
      <c r="AN64" s="21"/>
      <c r="AO64" s="21"/>
      <c r="AP64" s="21" t="s">
        <v>16</v>
      </c>
      <c r="AQ64" s="21"/>
      <c r="AR64" s="21"/>
      <c r="AS64" s="21"/>
      <c r="AT64" s="21"/>
      <c r="AU64" s="21"/>
      <c r="AV64" s="21"/>
      <c r="AW64" s="21" t="s">
        <v>12</v>
      </c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65"/>
      <c r="BL64" s="21"/>
      <c r="BM64" s="21"/>
      <c r="BN64" s="21"/>
      <c r="BO64" s="21"/>
      <c r="BP64" s="21"/>
      <c r="BQ64" s="21"/>
      <c r="BR64" s="21" t="s">
        <v>12</v>
      </c>
      <c r="BS64" s="21"/>
      <c r="BT64" s="21"/>
      <c r="BU64" s="21"/>
      <c r="BV64" s="21"/>
      <c r="BW64" s="21"/>
      <c r="BX64" s="21"/>
      <c r="BY64" s="21"/>
      <c r="BZ64" s="21"/>
      <c r="CA64" s="21"/>
      <c r="CB64" s="21"/>
      <c r="CC64" s="21"/>
      <c r="CD64" s="21"/>
      <c r="CE64" s="21"/>
      <c r="CF64" s="21"/>
      <c r="CG64" s="21"/>
      <c r="CH64" s="21" t="s">
        <v>21</v>
      </c>
      <c r="CI64" s="21"/>
      <c r="CJ64" s="21"/>
      <c r="CK64" s="21"/>
      <c r="CL64" s="21"/>
      <c r="CM64" s="21" t="s">
        <v>23</v>
      </c>
      <c r="CN64" s="21"/>
      <c r="CO64" s="4" t="s">
        <v>11</v>
      </c>
      <c r="CP64" s="21" t="s">
        <v>12</v>
      </c>
      <c r="CQ64" s="21" t="s">
        <v>22</v>
      </c>
      <c r="CR64" s="21"/>
      <c r="CS64" s="21"/>
      <c r="CT64" s="21"/>
      <c r="CU64" s="21"/>
      <c r="CV64" s="22">
        <f t="shared" si="23"/>
        <v>1</v>
      </c>
      <c r="CW64" s="23">
        <f t="shared" si="24"/>
        <v>4</v>
      </c>
      <c r="CX64" s="22">
        <f t="shared" si="25"/>
        <v>0</v>
      </c>
      <c r="CY64" s="22">
        <f t="shared" si="26"/>
        <v>0</v>
      </c>
      <c r="CZ64" s="22">
        <f t="shared" si="27"/>
        <v>0</v>
      </c>
      <c r="DA64" s="22">
        <f t="shared" si="28"/>
        <v>0</v>
      </c>
      <c r="DB64" s="22">
        <f t="shared" si="29"/>
        <v>1</v>
      </c>
      <c r="DC64" s="22">
        <f t="shared" si="30"/>
        <v>1</v>
      </c>
      <c r="DD64" s="22">
        <f t="shared" si="31"/>
        <v>0</v>
      </c>
      <c r="DE64" s="22">
        <f t="shared" si="32"/>
        <v>0</v>
      </c>
      <c r="DF64" s="22">
        <f t="shared" si="33"/>
        <v>0</v>
      </c>
      <c r="DG64" s="22">
        <f t="shared" si="34"/>
        <v>2</v>
      </c>
      <c r="DH64" s="22">
        <v>1</v>
      </c>
      <c r="DI64" s="22">
        <f t="shared" si="36"/>
        <v>1</v>
      </c>
      <c r="DJ64" s="22">
        <f t="shared" si="37"/>
        <v>0</v>
      </c>
      <c r="DK64" s="22">
        <f t="shared" si="38"/>
        <v>0</v>
      </c>
      <c r="DL64" s="22">
        <f t="shared" si="39"/>
        <v>0</v>
      </c>
      <c r="DM64" s="22">
        <f t="shared" si="40"/>
        <v>0</v>
      </c>
      <c r="DN64" s="22">
        <f t="shared" si="41"/>
        <v>0</v>
      </c>
      <c r="DO64" s="22">
        <f t="shared" si="42"/>
        <v>0</v>
      </c>
      <c r="DP64" s="22">
        <f t="shared" si="43"/>
        <v>0</v>
      </c>
      <c r="DQ64" s="22">
        <f t="shared" si="44"/>
        <v>0</v>
      </c>
      <c r="DR64" s="22">
        <f t="shared" si="45"/>
        <v>0</v>
      </c>
    </row>
    <row r="65" spans="1:123" ht="18" customHeight="1">
      <c r="B65" s="64"/>
      <c r="D65" s="90" t="s">
        <v>107</v>
      </c>
      <c r="E65" s="79"/>
      <c r="F65" s="73"/>
      <c r="G65" s="73"/>
      <c r="H65" s="73"/>
      <c r="I65" s="73"/>
      <c r="J65" s="73"/>
      <c r="K65" s="73"/>
      <c r="L65" s="73" t="s">
        <v>12</v>
      </c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80" t="s">
        <v>11</v>
      </c>
      <c r="Y65" s="73"/>
      <c r="Z65" s="73"/>
      <c r="AA65" s="73"/>
      <c r="AB65" s="73" t="s">
        <v>16</v>
      </c>
      <c r="AC65" s="73"/>
      <c r="AD65" s="73"/>
      <c r="AE65" s="73" t="s">
        <v>12</v>
      </c>
      <c r="AF65" s="73"/>
      <c r="AG65" s="73"/>
      <c r="AH65" s="73"/>
      <c r="AI65" s="80" t="s">
        <v>21</v>
      </c>
      <c r="AJ65" s="73"/>
      <c r="AK65" s="73"/>
      <c r="AL65" s="73"/>
      <c r="AM65" s="73"/>
      <c r="AN65" s="73" t="s">
        <v>17</v>
      </c>
      <c r="AO65" s="73"/>
      <c r="AP65" s="73"/>
      <c r="AQ65" s="73"/>
      <c r="AR65" s="73"/>
      <c r="AS65" s="73" t="s">
        <v>23</v>
      </c>
      <c r="AT65" s="73"/>
      <c r="AU65" s="73"/>
      <c r="AV65" s="73"/>
      <c r="AW65" s="73"/>
      <c r="AX65" s="73"/>
      <c r="AY65" s="73"/>
      <c r="AZ65" s="73"/>
      <c r="BA65" s="73"/>
      <c r="BB65" s="73"/>
      <c r="BC65" s="73"/>
      <c r="BD65" s="73"/>
      <c r="BE65" s="73"/>
      <c r="BF65" s="73"/>
      <c r="BG65" s="73"/>
      <c r="BH65" s="73"/>
      <c r="BI65" s="73" t="s">
        <v>12</v>
      </c>
      <c r="BJ65" s="73"/>
      <c r="BK65" s="98"/>
      <c r="BL65" s="73"/>
      <c r="BM65" s="73"/>
      <c r="BN65" s="73"/>
      <c r="BO65" s="73"/>
      <c r="BP65" s="73"/>
      <c r="BQ65" s="73"/>
      <c r="BR65" s="73"/>
      <c r="BS65" s="73"/>
      <c r="BT65" s="73"/>
      <c r="BU65" s="80" t="s">
        <v>11</v>
      </c>
      <c r="BV65" s="73"/>
      <c r="BW65" s="73"/>
      <c r="BX65" s="73" t="s">
        <v>12</v>
      </c>
      <c r="BY65" s="73"/>
      <c r="BZ65" s="80" t="s">
        <v>21</v>
      </c>
      <c r="CA65" s="73"/>
      <c r="CB65" s="73"/>
      <c r="CC65" s="73"/>
      <c r="CD65" s="73"/>
      <c r="CE65" s="73"/>
      <c r="CF65" s="73"/>
      <c r="CG65" s="73"/>
      <c r="CH65" s="73"/>
      <c r="CI65" s="73"/>
      <c r="CJ65" s="73"/>
      <c r="CK65" s="73"/>
      <c r="CL65" s="73" t="s">
        <v>12</v>
      </c>
      <c r="CM65" s="73"/>
      <c r="CN65" s="73" t="s">
        <v>23</v>
      </c>
      <c r="CO65" s="73"/>
      <c r="CP65" s="73"/>
      <c r="CQ65" s="73"/>
      <c r="CR65" s="73"/>
      <c r="CS65" s="73"/>
      <c r="CT65" s="73"/>
      <c r="CU65" s="73"/>
      <c r="CV65" s="22">
        <f t="shared" si="23"/>
        <v>2</v>
      </c>
      <c r="CW65" s="23">
        <f t="shared" si="24"/>
        <v>5</v>
      </c>
      <c r="CX65" s="22">
        <f t="shared" si="25"/>
        <v>0</v>
      </c>
      <c r="CY65" s="22">
        <f t="shared" si="26"/>
        <v>0</v>
      </c>
      <c r="CZ65" s="22">
        <f t="shared" si="27"/>
        <v>0</v>
      </c>
      <c r="DA65" s="22">
        <f t="shared" si="28"/>
        <v>0</v>
      </c>
      <c r="DB65" s="22">
        <f t="shared" si="29"/>
        <v>1</v>
      </c>
      <c r="DC65" s="22">
        <f t="shared" si="30"/>
        <v>1</v>
      </c>
      <c r="DD65" s="22">
        <f t="shared" si="31"/>
        <v>0</v>
      </c>
      <c r="DE65" s="22">
        <f t="shared" si="32"/>
        <v>0</v>
      </c>
      <c r="DF65" s="22">
        <f t="shared" si="33"/>
        <v>0</v>
      </c>
      <c r="DG65" s="22">
        <f t="shared" si="34"/>
        <v>2</v>
      </c>
      <c r="DH65" s="22">
        <f t="shared" si="35"/>
        <v>0</v>
      </c>
      <c r="DI65" s="22">
        <f t="shared" si="36"/>
        <v>2</v>
      </c>
      <c r="DJ65" s="22">
        <f t="shared" si="37"/>
        <v>0</v>
      </c>
      <c r="DK65" s="22">
        <f t="shared" si="38"/>
        <v>0</v>
      </c>
      <c r="DL65" s="22">
        <f t="shared" si="39"/>
        <v>0</v>
      </c>
      <c r="DM65" s="22">
        <f t="shared" si="40"/>
        <v>0</v>
      </c>
      <c r="DN65" s="22">
        <f t="shared" si="41"/>
        <v>0</v>
      </c>
      <c r="DO65" s="22">
        <f t="shared" si="42"/>
        <v>0</v>
      </c>
      <c r="DP65" s="22">
        <f t="shared" si="43"/>
        <v>0</v>
      </c>
      <c r="DQ65" s="22">
        <f t="shared" si="44"/>
        <v>0</v>
      </c>
      <c r="DR65" s="22">
        <f t="shared" si="45"/>
        <v>0</v>
      </c>
    </row>
    <row r="66" spans="1:123" s="66" customFormat="1" ht="15.75" customHeight="1">
      <c r="A66" s="67"/>
      <c r="B66" s="68"/>
      <c r="D66" s="3"/>
      <c r="E66" s="15">
        <v>2</v>
      </c>
      <c r="F66" s="15">
        <v>3</v>
      </c>
      <c r="G66" s="15">
        <v>4</v>
      </c>
      <c r="H66" s="15">
        <v>5</v>
      </c>
      <c r="I66" s="15">
        <v>6</v>
      </c>
      <c r="J66" s="15">
        <v>7</v>
      </c>
      <c r="K66" s="15">
        <v>9</v>
      </c>
      <c r="L66" s="15">
        <v>10</v>
      </c>
      <c r="M66" s="15">
        <v>11</v>
      </c>
      <c r="N66" s="15">
        <v>12</v>
      </c>
      <c r="O66" s="15">
        <v>13</v>
      </c>
      <c r="P66" s="15">
        <v>14</v>
      </c>
      <c r="Q66" s="15">
        <v>16</v>
      </c>
      <c r="R66" s="15">
        <v>17</v>
      </c>
      <c r="S66" s="15">
        <v>18</v>
      </c>
      <c r="T66" s="15">
        <v>19</v>
      </c>
      <c r="U66" s="15">
        <v>20</v>
      </c>
      <c r="V66" s="15">
        <v>21</v>
      </c>
      <c r="W66" s="15">
        <v>23</v>
      </c>
      <c r="X66" s="15">
        <v>24</v>
      </c>
      <c r="Y66" s="15">
        <v>25</v>
      </c>
      <c r="Z66" s="15">
        <v>26</v>
      </c>
      <c r="AA66" s="15">
        <v>27</v>
      </c>
      <c r="AB66" s="15">
        <v>28</v>
      </c>
      <c r="AC66" s="15">
        <v>30</v>
      </c>
      <c r="AD66" s="15">
        <v>1</v>
      </c>
      <c r="AE66" s="15">
        <v>2</v>
      </c>
      <c r="AF66" s="15">
        <v>3</v>
      </c>
      <c r="AG66" s="15">
        <v>4</v>
      </c>
      <c r="AH66" s="15">
        <v>5</v>
      </c>
      <c r="AI66" s="15">
        <v>7</v>
      </c>
      <c r="AJ66" s="15">
        <v>8</v>
      </c>
      <c r="AK66" s="15">
        <v>9</v>
      </c>
      <c r="AL66" s="15">
        <v>10</v>
      </c>
      <c r="AM66" s="15">
        <v>11</v>
      </c>
      <c r="AN66" s="15">
        <v>12</v>
      </c>
      <c r="AO66" s="15">
        <v>14</v>
      </c>
      <c r="AP66" s="15">
        <v>15</v>
      </c>
      <c r="AQ66" s="16">
        <v>16</v>
      </c>
      <c r="AR66" s="15">
        <v>17</v>
      </c>
      <c r="AS66" s="15">
        <v>18</v>
      </c>
      <c r="AT66" s="15">
        <v>19</v>
      </c>
      <c r="AU66" s="15">
        <v>21</v>
      </c>
      <c r="AV66" s="15">
        <v>22</v>
      </c>
      <c r="AW66" s="15">
        <v>23</v>
      </c>
      <c r="AX66" s="15">
        <v>24</v>
      </c>
      <c r="AY66" s="15">
        <v>25</v>
      </c>
      <c r="AZ66" s="15">
        <v>26</v>
      </c>
      <c r="BA66" s="15">
        <v>5</v>
      </c>
      <c r="BB66" s="15">
        <v>6</v>
      </c>
      <c r="BC66" s="15">
        <v>7</v>
      </c>
      <c r="BD66" s="15">
        <v>8</v>
      </c>
      <c r="BE66" s="15">
        <v>9</v>
      </c>
      <c r="BF66" s="15">
        <v>11</v>
      </c>
      <c r="BG66" s="15">
        <v>12</v>
      </c>
      <c r="BH66" s="15">
        <v>13</v>
      </c>
      <c r="BI66" s="15">
        <v>14</v>
      </c>
      <c r="BJ66" s="15">
        <v>15</v>
      </c>
      <c r="BK66" s="15">
        <v>16</v>
      </c>
      <c r="BL66" s="15">
        <v>18</v>
      </c>
      <c r="BM66" s="15">
        <v>19</v>
      </c>
      <c r="BN66" s="15">
        <v>20</v>
      </c>
      <c r="BO66" s="15">
        <v>21</v>
      </c>
      <c r="BP66" s="15">
        <v>22</v>
      </c>
      <c r="BQ66" s="15">
        <v>23</v>
      </c>
      <c r="BR66" s="15">
        <v>25</v>
      </c>
      <c r="BS66" s="15">
        <v>26</v>
      </c>
      <c r="BT66" s="15">
        <v>27</v>
      </c>
      <c r="BU66" s="15">
        <v>28</v>
      </c>
      <c r="BV66" s="15">
        <v>29</v>
      </c>
      <c r="BW66" s="15">
        <v>30</v>
      </c>
      <c r="BX66" s="15">
        <v>2</v>
      </c>
      <c r="BY66" s="15">
        <v>3</v>
      </c>
      <c r="BZ66" s="15">
        <v>4</v>
      </c>
      <c r="CA66" s="15">
        <v>5</v>
      </c>
      <c r="CB66" s="15">
        <v>6</v>
      </c>
      <c r="CC66" s="15">
        <v>7</v>
      </c>
      <c r="CD66" s="15">
        <v>9</v>
      </c>
      <c r="CE66" s="15">
        <v>10</v>
      </c>
      <c r="CF66" s="15">
        <v>11</v>
      </c>
      <c r="CG66" s="15">
        <v>12</v>
      </c>
      <c r="CH66" s="15">
        <v>13</v>
      </c>
      <c r="CI66" s="15">
        <v>14</v>
      </c>
      <c r="CJ66" s="15">
        <v>16</v>
      </c>
      <c r="CK66" s="15">
        <v>17</v>
      </c>
      <c r="CL66" s="15">
        <v>18</v>
      </c>
      <c r="CM66" s="15">
        <v>19</v>
      </c>
      <c r="CN66" s="15">
        <v>20</v>
      </c>
      <c r="CO66" s="15">
        <v>21</v>
      </c>
      <c r="CP66" s="15">
        <v>23</v>
      </c>
      <c r="CQ66" s="15">
        <v>24</v>
      </c>
      <c r="CR66" s="15">
        <v>25</v>
      </c>
      <c r="CS66" s="15">
        <v>26</v>
      </c>
      <c r="CT66" s="15">
        <v>27</v>
      </c>
      <c r="CU66" s="15">
        <v>28</v>
      </c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69"/>
      <c r="DM66" s="69"/>
      <c r="DN66" s="69"/>
      <c r="DO66" s="69"/>
      <c r="DP66" s="69"/>
      <c r="DQ66" s="69"/>
    </row>
    <row r="67" spans="1:123" s="3" customFormat="1" ht="16.149999999999999" customHeight="1">
      <c r="B67" s="70"/>
      <c r="E67" s="104" t="s">
        <v>3</v>
      </c>
      <c r="F67" s="104"/>
      <c r="G67" s="104"/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4"/>
      <c r="Z67" s="104"/>
      <c r="AA67" s="104"/>
      <c r="AB67" s="104"/>
      <c r="AC67" s="104"/>
      <c r="AD67" s="105" t="s">
        <v>4</v>
      </c>
      <c r="AE67" s="105"/>
      <c r="AF67" s="105"/>
      <c r="AG67" s="105"/>
      <c r="AH67" s="105"/>
      <c r="AI67" s="105"/>
      <c r="AJ67" s="105"/>
      <c r="AK67" s="105"/>
      <c r="AL67" s="105"/>
      <c r="AM67" s="105"/>
      <c r="AN67" s="105"/>
      <c r="AO67" s="105"/>
      <c r="AP67" s="105"/>
      <c r="AQ67" s="105"/>
      <c r="AR67" s="105"/>
      <c r="AS67" s="105"/>
      <c r="AT67" s="105"/>
      <c r="AU67" s="105"/>
      <c r="AV67" s="105"/>
      <c r="AW67" s="105"/>
      <c r="AX67" s="105"/>
      <c r="AY67" s="105"/>
      <c r="AZ67" s="105"/>
      <c r="BA67" s="99" t="s">
        <v>5</v>
      </c>
      <c r="BB67" s="99"/>
      <c r="BC67" s="99"/>
      <c r="BD67" s="99"/>
      <c r="BE67" s="99"/>
      <c r="BF67" s="99"/>
      <c r="BG67" s="99"/>
      <c r="BH67" s="99"/>
      <c r="BI67" s="99"/>
      <c r="BJ67" s="99"/>
      <c r="BK67" s="99"/>
      <c r="BL67" s="99"/>
      <c r="BM67" s="99"/>
      <c r="BN67" s="99"/>
      <c r="BO67" s="99"/>
      <c r="BP67" s="99"/>
      <c r="BQ67" s="99"/>
      <c r="BR67" s="99"/>
      <c r="BS67" s="99"/>
      <c r="BT67" s="99"/>
      <c r="BU67" s="99"/>
      <c r="BV67" s="99"/>
      <c r="BW67" s="99"/>
      <c r="BX67" s="106" t="s">
        <v>6</v>
      </c>
      <c r="BY67" s="106"/>
      <c r="BZ67" s="106"/>
      <c r="CA67" s="106"/>
      <c r="CB67" s="106"/>
      <c r="CC67" s="106"/>
      <c r="CD67" s="106"/>
      <c r="CE67" s="106"/>
      <c r="CF67" s="106"/>
      <c r="CG67" s="106"/>
      <c r="CH67" s="106"/>
      <c r="CI67" s="106"/>
      <c r="CJ67" s="106"/>
      <c r="CK67" s="106"/>
      <c r="CL67" s="106"/>
      <c r="CM67" s="106"/>
      <c r="CN67" s="106"/>
      <c r="CO67" s="106"/>
      <c r="CP67" s="106"/>
      <c r="CQ67" s="106"/>
      <c r="CR67" s="106"/>
      <c r="CS67" s="106"/>
      <c r="CT67" s="106"/>
      <c r="CU67" s="106"/>
      <c r="DL67" s="69"/>
      <c r="DM67" s="69"/>
      <c r="DN67" s="69"/>
      <c r="DO67" s="69"/>
      <c r="DP67" s="69"/>
      <c r="DQ67" s="69"/>
      <c r="DS67" s="66"/>
    </row>
    <row r="68" spans="1:123" ht="58.15" customHeight="1">
      <c r="A68" s="71" t="s">
        <v>108</v>
      </c>
      <c r="DQ68" s="5"/>
      <c r="DS68" s="6"/>
    </row>
    <row r="69" spans="1:123" ht="15.75" customHeight="1">
      <c r="DS69" s="6"/>
    </row>
    <row r="70" spans="1:123" ht="15.75" customHeight="1"/>
    <row r="71" spans="1:123" ht="15.75" customHeight="1"/>
    <row r="72" spans="1:123" ht="15.75" customHeight="1"/>
    <row r="73" spans="1:123" ht="15.75" customHeight="1"/>
    <row r="74" spans="1:123" ht="15.75" customHeight="1"/>
    <row r="75" spans="1:123" ht="15.75" customHeight="1"/>
    <row r="76" spans="1:123" ht="15.75" customHeight="1"/>
    <row r="77" spans="1:123" ht="15.75" customHeight="1"/>
    <row r="78" spans="1:123" ht="15.75" customHeight="1"/>
    <row r="79" spans="1:123" ht="15.75" customHeight="1"/>
    <row r="80" spans="1:123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</sheetData>
  <sortState ref="A2:B46">
    <sortCondition ref="A2:A46"/>
  </sortState>
  <mergeCells count="14">
    <mergeCell ref="F2:I2"/>
    <mergeCell ref="F3:M3"/>
    <mergeCell ref="Q3:AH3"/>
    <mergeCell ref="Q4:AF4"/>
    <mergeCell ref="A6:B6"/>
    <mergeCell ref="E6:AC6"/>
    <mergeCell ref="AD6:AZ6"/>
    <mergeCell ref="BA6:BW6"/>
    <mergeCell ref="BX6:CU6"/>
    <mergeCell ref="CV6:DR6"/>
    <mergeCell ref="E67:AC67"/>
    <mergeCell ref="AD67:AZ67"/>
    <mergeCell ref="BA67:BW67"/>
    <mergeCell ref="BX67:CU67"/>
  </mergeCells>
  <pageMargins left="0.70078740157480324" right="0.70078740157480324" top="1.1456692913385829" bottom="1.1456692913385829" header="0.75" footer="0.75"/>
  <pageSetup paperSize="9" scale="32" fitToWidth="0" orientation="landscape" useFirstPageNumber="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0078740157480324" right="0.70078740157480324" top="0.75196850393700787" bottom="0.75196850393700787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Лист3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mamamonte</dc:creator>
  <cp:lastModifiedBy>Константин</cp:lastModifiedBy>
  <cp:revision>34</cp:revision>
  <dcterms:created xsi:type="dcterms:W3CDTF">2021-09-20T17:47:09Z</dcterms:created>
  <dcterms:modified xsi:type="dcterms:W3CDTF">2024-09-12T17:57:14Z</dcterms:modified>
</cp:coreProperties>
</file>